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codeName="ThisWorkbook" defaultThemeVersion="124226"/>
  <mc:AlternateContent xmlns:mc="http://schemas.openxmlformats.org/markup-compatibility/2006">
    <mc:Choice Requires="x15">
      <x15ac:absPath xmlns:x15ac="http://schemas.microsoft.com/office/spreadsheetml/2010/11/ac" url="/Users/ebruce/Dropbox (HBM GROUP)/Clients/CPAA/Projects/Financial Benchmarking Study/Survey/"/>
    </mc:Choice>
  </mc:AlternateContent>
  <xr:revisionPtr revIDLastSave="0" documentId="8_{A51E3C5F-4613-1F4B-B803-08FCD8524FC9}" xr6:coauthVersionLast="36" xr6:coauthVersionMax="36" xr10:uidLastSave="{00000000-0000-0000-0000-000000000000}"/>
  <bookViews>
    <workbookView xWindow="15140" yWindow="460" windowWidth="23260" windowHeight="13180" tabRatio="821" xr2:uid="{00000000-000D-0000-FFFF-FFFF00000000}"/>
  </bookViews>
  <sheets>
    <sheet name="General Instructions" sheetId="1" r:id="rId1"/>
    <sheet name="FAQs" sheetId="2" r:id="rId2"/>
    <sheet name="Specific Instructions" sheetId="3" r:id="rId3"/>
    <sheet name="Survey" sheetId="4" r:id="rId4"/>
    <sheet name="Instant Assessment" sheetId="5" r:id="rId5"/>
  </sheets>
  <definedNames>
    <definedName name="CurrentAssets">Survey!$C$110</definedName>
    <definedName name="CurrentLiabilities">Survey!$C$125</definedName>
    <definedName name="Date">Survey!#REF!</definedName>
    <definedName name="Debtors">Survey!#REF!</definedName>
    <definedName name="_xlnm.Print_Area" localSheetId="1">FAQs!$A$1:$A$51</definedName>
    <definedName name="_xlnm.Print_Area" localSheetId="0">'General Instructions'!$A$1:$A$32</definedName>
    <definedName name="_xlnm.Print_Area" localSheetId="4">'Instant Assessment'!$B$1:$F$67</definedName>
    <definedName name="_xlnm.Print_Area" localSheetId="2">'Specific Instructions'!$A$1:$A$58</definedName>
    <definedName name="_xlnm.Print_Area" localSheetId="3">Survey!$A$1:$G$180</definedName>
    <definedName name="Z_662DE3A3_9DE2_6146_BE9B_83C26D84AB03_.wvu.Cols" localSheetId="0" hidden="1">'General Instructions'!$B:$XFD</definedName>
    <definedName name="Z_662DE3A3_9DE2_6146_BE9B_83C26D84AB03_.wvu.Cols" localSheetId="2" hidden="1">'Specific Instructions'!$B:$XFD</definedName>
    <definedName name="Z_662DE3A3_9DE2_6146_BE9B_83C26D84AB03_.wvu.PrintArea" localSheetId="1" hidden="1">FAQs!$A$1:$A$51</definedName>
    <definedName name="Z_662DE3A3_9DE2_6146_BE9B_83C26D84AB03_.wvu.PrintArea" localSheetId="0" hidden="1">'General Instructions'!$A$1:$A$32</definedName>
    <definedName name="Z_662DE3A3_9DE2_6146_BE9B_83C26D84AB03_.wvu.PrintArea" localSheetId="4" hidden="1">'Instant Assessment'!$B$1:$F$67</definedName>
    <definedName name="Z_662DE3A3_9DE2_6146_BE9B_83C26D84AB03_.wvu.PrintArea" localSheetId="2" hidden="1">'Specific Instructions'!$A$1:$A$58</definedName>
    <definedName name="Z_662DE3A3_9DE2_6146_BE9B_83C26D84AB03_.wvu.PrintArea" localSheetId="3" hidden="1">Survey!$A$1:$G$180</definedName>
    <definedName name="Z_662DE3A3_9DE2_6146_BE9B_83C26D84AB03_.wvu.Rows" localSheetId="0" hidden="1">'General Instructions'!$70:$1048576,'General Instructions'!$35:$59</definedName>
    <definedName name="Z_662DE3A3_9DE2_6146_BE9B_83C26D84AB03_.wvu.Rows" localSheetId="2" hidden="1">'Specific Instructions'!$138:$1048576</definedName>
    <definedName name="Z_9293A75B_B0D7_4DF1_AF14_37DFC739D494_.wvu.Cols" localSheetId="0" hidden="1">'General Instructions'!$B:$XFD</definedName>
    <definedName name="Z_9293A75B_B0D7_4DF1_AF14_37DFC739D494_.wvu.Cols" localSheetId="2" hidden="1">'Specific Instructions'!$B:$XFD</definedName>
    <definedName name="Z_9293A75B_B0D7_4DF1_AF14_37DFC739D494_.wvu.PrintArea" localSheetId="1" hidden="1">FAQs!$A$1:$A$51</definedName>
    <definedName name="Z_9293A75B_B0D7_4DF1_AF14_37DFC739D494_.wvu.PrintArea" localSheetId="0" hidden="1">'General Instructions'!$A$1:$A$32</definedName>
    <definedName name="Z_9293A75B_B0D7_4DF1_AF14_37DFC739D494_.wvu.PrintArea" localSheetId="4" hidden="1">'Instant Assessment'!$B$1:$F$67</definedName>
    <definedName name="Z_9293A75B_B0D7_4DF1_AF14_37DFC739D494_.wvu.PrintArea" localSheetId="2" hidden="1">'Specific Instructions'!$A$1:$A$58</definedName>
    <definedName name="Z_9293A75B_B0D7_4DF1_AF14_37DFC739D494_.wvu.PrintArea" localSheetId="3" hidden="1">Survey!$A$1:$G$180</definedName>
    <definedName name="Z_9293A75B_B0D7_4DF1_AF14_37DFC739D494_.wvu.Rows" localSheetId="0" hidden="1">'General Instructions'!$70:$1048576,'General Instructions'!$35:$59</definedName>
    <definedName name="Z_9293A75B_B0D7_4DF1_AF14_37DFC739D494_.wvu.Rows" localSheetId="2" hidden="1">'Specific Instructions'!$138:$1048576</definedName>
    <definedName name="Z_E45BB3CD_3F7E_492E_B4A7_650FA0A5F17B_.wvu.Cols" localSheetId="0" hidden="1">'General Instructions'!$B:$XFD</definedName>
    <definedName name="Z_E45BB3CD_3F7E_492E_B4A7_650FA0A5F17B_.wvu.Cols" localSheetId="2" hidden="1">'Specific Instructions'!$B:$XFD</definedName>
    <definedName name="Z_E45BB3CD_3F7E_492E_B4A7_650FA0A5F17B_.wvu.PrintArea" localSheetId="1" hidden="1">FAQs!$A$1:$A$51</definedName>
    <definedName name="Z_E45BB3CD_3F7E_492E_B4A7_650FA0A5F17B_.wvu.PrintArea" localSheetId="0" hidden="1">'General Instructions'!$A$1:$A$32</definedName>
    <definedName name="Z_E45BB3CD_3F7E_492E_B4A7_650FA0A5F17B_.wvu.PrintArea" localSheetId="4" hidden="1">'Instant Assessment'!$B$1:$F$67</definedName>
    <definedName name="Z_E45BB3CD_3F7E_492E_B4A7_650FA0A5F17B_.wvu.PrintArea" localSheetId="2" hidden="1">'Specific Instructions'!$A$1:$A$58</definedName>
    <definedName name="Z_E45BB3CD_3F7E_492E_B4A7_650FA0A5F17B_.wvu.PrintArea" localSheetId="3" hidden="1">Survey!$A$1:$G$180</definedName>
    <definedName name="Z_E45BB3CD_3F7E_492E_B4A7_650FA0A5F17B_.wvu.Rows" localSheetId="0" hidden="1">'General Instructions'!$70:$1048576,'General Instructions'!$35:$59</definedName>
    <definedName name="Z_E45BB3CD_3F7E_492E_B4A7_650FA0A5F17B_.wvu.Rows" localSheetId="2" hidden="1">'Specific Instructions'!$141:$1048576</definedName>
  </definedNames>
  <calcPr calcId="179021" concurrentCalc="0"/>
  <customWorkbookViews>
    <customWorkbookView name="Barbara Nuss - Personal View" guid="{E45BB3CD-3F7E-492E-B4A7-650FA0A5F17B}" mergeInterval="0" personalView="1" maximized="1" xWindow="-1928" yWindow="-8" windowWidth="1936" windowHeight="1056" tabRatio="821" activeSheetId="3"/>
    <customWorkbookView name="Microsoft Office User - Personal View" guid="{662DE3A3-9DE2-6146-BE9B-83C26D84AB03}" mergeInterval="0" personalView="1" xWindow="2038" yWindow="-162" windowWidth="1352" windowHeight="869" tabRatio="821" activeSheetId="1"/>
    <customWorkbookView name="Jody Gabrielson - Personal View" guid="{9293A75B-B0D7-4DF1-AF14-37DFC739D494}" mergeInterval="0" personalView="1" maximized="1" xWindow="-9" yWindow="-9" windowWidth="1938" windowHeight="1098" tabRatio="821" activeSheetId="1"/>
  </customWorkbookViews>
</workbook>
</file>

<file path=xl/calcChain.xml><?xml version="1.0" encoding="utf-8"?>
<calcChain xmlns="http://schemas.openxmlformats.org/spreadsheetml/2006/main">
  <c r="C125" i="4" l="1"/>
  <c r="C1" i="5"/>
  <c r="B37" i="5"/>
  <c r="B39" i="5"/>
  <c r="B41" i="5"/>
  <c r="B43" i="5"/>
  <c r="B45" i="5"/>
  <c r="B47" i="5"/>
  <c r="B50" i="5"/>
  <c r="B52" i="5"/>
  <c r="B54" i="5"/>
  <c r="B56" i="5"/>
  <c r="B58" i="5"/>
  <c r="B61" i="5"/>
  <c r="B63" i="5"/>
  <c r="B65" i="5"/>
  <c r="E57" i="5"/>
  <c r="E53" i="5"/>
  <c r="E29" i="5"/>
  <c r="E16" i="5"/>
  <c r="E28" i="5"/>
  <c r="E27" i="5"/>
  <c r="D56" i="4"/>
  <c r="C172" i="4"/>
  <c r="E56" i="5"/>
  <c r="F56" i="5"/>
  <c r="E59" i="5"/>
  <c r="E24" i="5"/>
  <c r="E22" i="5"/>
  <c r="E41" i="5"/>
  <c r="E33" i="5"/>
  <c r="C56" i="4"/>
  <c r="E31" i="5"/>
  <c r="C140" i="4"/>
  <c r="E6" i="5"/>
  <c r="C128" i="4"/>
  <c r="E7" i="5"/>
  <c r="E12" i="5"/>
  <c r="C116" i="4"/>
  <c r="E17" i="5"/>
  <c r="F17" i="5"/>
  <c r="E4" i="5"/>
  <c r="E40" i="5"/>
  <c r="E9" i="5"/>
  <c r="E10" i="5"/>
  <c r="C110" i="4"/>
  <c r="E50" i="5"/>
  <c r="E51" i="5"/>
  <c r="C178" i="4"/>
  <c r="E32" i="5"/>
  <c r="E64" i="5"/>
  <c r="E66" i="5"/>
  <c r="F4" i="5"/>
  <c r="F28" i="5"/>
  <c r="E13" i="5"/>
  <c r="E23" i="5"/>
  <c r="F22" i="5"/>
  <c r="E42" i="5"/>
  <c r="F41" i="5"/>
  <c r="E19" i="5"/>
  <c r="F19" i="5"/>
  <c r="F50" i="5"/>
  <c r="F58" i="5"/>
  <c r="C129" i="4"/>
  <c r="E65" i="5"/>
  <c r="F65" i="5"/>
  <c r="F32" i="5"/>
  <c r="F6" i="5"/>
  <c r="E25" i="5"/>
  <c r="F24" i="5"/>
  <c r="E26" i="5"/>
  <c r="F26" i="5"/>
  <c r="E5" i="5"/>
  <c r="E52" i="5"/>
  <c r="C118" i="4"/>
  <c r="E62" i="5"/>
  <c r="C154" i="4"/>
  <c r="C156" i="4"/>
  <c r="C157" i="4"/>
  <c r="C173" i="4"/>
  <c r="C179" i="4"/>
  <c r="E43" i="5"/>
  <c r="E44" i="5"/>
  <c r="E38" i="5"/>
  <c r="E46" i="5"/>
  <c r="E36" i="5"/>
  <c r="F9" i="5"/>
  <c r="F13" i="5"/>
  <c r="E15" i="5"/>
  <c r="F15" i="5"/>
  <c r="E39" i="5"/>
  <c r="F39" i="5"/>
  <c r="C132" i="4"/>
  <c r="C133" i="4"/>
  <c r="F52" i="5"/>
  <c r="E55" i="5"/>
  <c r="F54" i="5"/>
  <c r="F43" i="5"/>
  <c r="E35" i="5"/>
  <c r="F35" i="5"/>
  <c r="E11" i="5"/>
  <c r="F11" i="5"/>
  <c r="E37" i="5"/>
  <c r="F37" i="5"/>
  <c r="E61" i="5"/>
  <c r="F61" i="5"/>
  <c r="E30" i="5"/>
  <c r="F30" i="5"/>
  <c r="E45" i="5"/>
  <c r="F45" i="5"/>
  <c r="E47" i="5"/>
  <c r="F47" i="5"/>
  <c r="E63" i="5"/>
  <c r="F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 Nuss</author>
    <author>Jody Gabrielson</author>
    <author xml:space="preserve"> </author>
  </authors>
  <commentList>
    <comment ref="C44" authorId="0" shapeId="0" xr:uid="{00000000-0006-0000-0300-000001000000}">
      <text>
        <r>
          <rPr>
            <sz val="14"/>
            <color indexed="81"/>
            <rFont val="Calibri"/>
            <family val="2"/>
            <scheme val="minor"/>
          </rPr>
          <t xml:space="preserve">Count each unit of equipment that was available for service for the full year. For example, if you had one unit for the entire year and another unit for 6 months, report 1.5 units. </t>
        </r>
      </text>
    </comment>
    <comment ref="C45" authorId="0" shapeId="0" xr:uid="{00000000-0006-0000-0300-000002000000}">
      <text>
        <r>
          <rPr>
            <sz val="14"/>
            <color indexed="81"/>
            <rFont val="Calibri"/>
            <family val="2"/>
            <scheme val="minor"/>
          </rPr>
          <t xml:space="preserve">Exclude travel hours, unbilled set up hours, etc. </t>
        </r>
      </text>
    </comment>
    <comment ref="B61" authorId="0" shapeId="0" xr:uid="{00000000-0006-0000-0300-000003000000}">
      <text>
        <r>
          <rPr>
            <sz val="11"/>
            <color indexed="81"/>
            <rFont val="Tahoma"/>
            <family val="2"/>
          </rPr>
          <t xml:space="preserve">Some companies show extremely large depreciation deductions due to their ability to take one-time write-offs for depreciation on new assets acquired during the year. This occurs due to special rules for small business and companies supporting mining operations.  To help keep the figures comparable between companies, we recommend that you exclude these one-time write-offs from the figures reported on this survey, and instead calculate depreciation for new assets acquired on the straight-line method. If you are unable to determine how to make the adjustment, include all depreciation including bonus depreciation on the income statement and indicate the amount of bonus depreciation here. We'll make the adjustment for you.
</t>
        </r>
      </text>
    </comment>
    <comment ref="B67" authorId="1" shapeId="0" xr:uid="{00000000-0006-0000-0300-000004000000}">
      <text>
        <r>
          <rPr>
            <sz val="14"/>
            <color indexed="81"/>
            <rFont val="Calibri"/>
            <family val="2"/>
            <scheme val="minor"/>
          </rPr>
          <t>Count revenue equipment only, including Mobile Boom Pumps, Stationary (Separate) Boom Pumps, Trailer &amp; Skid mounted Pumps and Mobile Line Pumps. Exclude sales or administrative vehicles and equipment.</t>
        </r>
      </text>
    </comment>
    <comment ref="E67" authorId="0" shapeId="0" xr:uid="{00000000-0006-0000-0300-000005000000}">
      <text>
        <r>
          <rPr>
            <sz val="11"/>
            <color indexed="81"/>
            <rFont val="Tahoma"/>
            <family val="2"/>
          </rPr>
          <t>Report the original cost of items retired during the year.</t>
        </r>
      </text>
    </comment>
    <comment ref="B71" authorId="1" shapeId="0" xr:uid="{00000000-0006-0000-0300-000006000000}">
      <text>
        <r>
          <rPr>
            <sz val="14"/>
            <color indexed="81"/>
            <rFont val="Calibri"/>
            <family val="2"/>
            <scheme val="minor"/>
          </rPr>
          <t>Count revenue equipment only, including Mobile Boom Pumps, Stationary (Separate) Boom Pumps, Trailer &amp; Skid mounted Pumps and Mobile Line Pumps. Exclude sales or administrative vehicles and equipment.</t>
        </r>
      </text>
    </comment>
    <comment ref="C107" authorId="2" shapeId="0" xr:uid="{00000000-0006-0000-0300-000007000000}">
      <text>
        <r>
          <rPr>
            <sz val="14"/>
            <color indexed="81"/>
            <rFont val="Calibri"/>
            <family val="2"/>
            <scheme val="minor"/>
          </rPr>
          <t>Record amounts due from from customers only. Use line 4, Other Current Assets for amounts due from from employees, owners, affiliated companies, or charges not originating from customer revenue. Reduce for any allowances you've recorded for doubtful accounts.</t>
        </r>
      </text>
    </comment>
    <comment ref="C108" authorId="2" shapeId="0" xr:uid="{00000000-0006-0000-0300-000008000000}">
      <text>
        <r>
          <rPr>
            <sz val="14"/>
            <color indexed="81"/>
            <rFont val="Calibri"/>
            <family val="2"/>
            <scheme val="minor"/>
          </rPr>
          <t>Include stock amounts on your balance sheet for things such as parts, supplies, or merchandise for resale.</t>
        </r>
      </text>
    </comment>
    <comment ref="C109" authorId="2" shapeId="0" xr:uid="{00000000-0006-0000-0300-000009000000}">
      <text>
        <r>
          <rPr>
            <sz val="14"/>
            <color indexed="81"/>
            <rFont val="Calibri"/>
            <family val="2"/>
            <scheme val="minor"/>
          </rPr>
          <t>Include prepaid expenses, short-term deposits, short-term notes receivable, advances to employees or any other asset that will convert to cash within one year.</t>
        </r>
      </text>
    </comment>
    <comment ref="C112" authorId="2" shapeId="0" xr:uid="{00000000-0006-0000-0300-00000A000000}">
      <text>
        <r>
          <rPr>
            <sz val="14"/>
            <color indexed="81"/>
            <rFont val="Calibri"/>
            <family val="2"/>
            <scheme val="minor"/>
          </rPr>
          <t>Include revenue equipment such as pumps, trucks and any other equipment whose use is billed to customers. Also include all vehicles and ancillary transport equipment (trailers, etc.).</t>
        </r>
      </text>
    </comment>
    <comment ref="C114" authorId="2" shapeId="0" xr:uid="{00000000-0006-0000-0300-00000B000000}">
      <text>
        <r>
          <rPr>
            <sz val="14"/>
            <color indexed="81"/>
            <rFont val="Calibri"/>
            <family val="2"/>
            <scheme val="minor"/>
          </rPr>
          <t>Include office furnishings, office equipment, leasehold improvements and all other depreciable property not classified as Revenue Equipment and Vehicles (line 6) or Land and Building (line 7).</t>
        </r>
      </text>
    </comment>
    <comment ref="C115" authorId="2" shapeId="0" xr:uid="{00000000-0006-0000-0300-00000C000000}">
      <text>
        <r>
          <rPr>
            <sz val="14"/>
            <color indexed="81"/>
            <rFont val="Calibri"/>
            <family val="2"/>
            <scheme val="minor"/>
          </rPr>
          <t>Include accumulated depreciation and amortisation on all fixed assets.</t>
        </r>
      </text>
    </comment>
    <comment ref="C117" authorId="2" shapeId="0" xr:uid="{00000000-0006-0000-0300-00000D000000}">
      <text>
        <r>
          <rPr>
            <sz val="14"/>
            <color indexed="81"/>
            <rFont val="Calibri"/>
            <family val="2"/>
            <scheme val="minor"/>
          </rPr>
          <t>Include long-term deposits, intangible assets net of amortisation, notes receivable, and any assets not included elsewhere.</t>
        </r>
      </text>
    </comment>
    <comment ref="C121" authorId="2" shapeId="0" xr:uid="{00000000-0006-0000-0300-00000E000000}">
      <text>
        <r>
          <rPr>
            <sz val="14"/>
            <color indexed="81"/>
            <rFont val="Calibri"/>
            <family val="2"/>
            <scheme val="minor"/>
          </rPr>
          <t>Include only amounts due to trade creditors for direct costs of operations. Do not include wages, super-annuation or long service leave payable (include these items on line 16, Other Current Liabilities).</t>
        </r>
      </text>
    </comment>
    <comment ref="C122" authorId="2" shapeId="0" xr:uid="{00000000-0006-0000-0300-00000F000000}">
      <text>
        <r>
          <rPr>
            <sz val="14"/>
            <color indexed="81"/>
            <rFont val="Calibri"/>
            <family val="2"/>
            <scheme val="minor"/>
          </rPr>
          <t xml:space="preserve">Short-term or revolving loan accounts such as a bank overdraft, credit cards or term loan for one year or less.  </t>
        </r>
      </text>
    </comment>
    <comment ref="C123" authorId="2" shapeId="0" xr:uid="{00000000-0006-0000-0300-000010000000}">
      <text>
        <r>
          <rPr>
            <sz val="14"/>
            <color indexed="81"/>
            <rFont val="Calibri"/>
            <family val="2"/>
            <scheme val="minor"/>
          </rPr>
          <t>Include principal payments on long-term loans that are due to be paid within the next year.</t>
        </r>
      </text>
    </comment>
    <comment ref="C124" authorId="2" shapeId="0" xr:uid="{00000000-0006-0000-0300-000011000000}">
      <text>
        <r>
          <rPr>
            <b/>
            <sz val="9"/>
            <color indexed="81"/>
            <rFont val="Calibri"/>
            <family val="2"/>
            <scheme val="minor"/>
          </rPr>
          <t xml:space="preserve"> </t>
        </r>
        <r>
          <rPr>
            <sz val="14"/>
            <color indexed="81"/>
            <rFont val="Calibri"/>
            <family val="2"/>
            <scheme val="minor"/>
          </rPr>
          <t>Taxes payable (BAS, GST, etc), wages payable, accrued expenses, long service leave, or any other outstanding bill that must be paid in full within the next year.</t>
        </r>
      </text>
    </comment>
    <comment ref="C127" authorId="2" shapeId="0" xr:uid="{00000000-0006-0000-0300-000012000000}">
      <text>
        <r>
          <rPr>
            <sz val="14"/>
            <color indexed="81"/>
            <rFont val="Calibri"/>
            <family val="2"/>
            <scheme val="minor"/>
          </rPr>
          <t xml:space="preserve">Include bank notes and mortgages, capital leases or other long-term debt, net of the current portion (that which comes due within the next year). Also include other long-term liabilities, if any, such as deferred taxes. Include the current portion of long-term debt on line 15.  </t>
        </r>
      </text>
    </comment>
    <comment ref="C138" authorId="2" shapeId="0" xr:uid="{00000000-0006-0000-0300-000013000000}">
      <text>
        <r>
          <rPr>
            <sz val="14"/>
            <color indexed="81"/>
            <rFont val="Calibri"/>
            <family val="2"/>
            <scheme val="minor"/>
          </rPr>
          <t>Include all revenues related to concrete pumping services including rents, fuel surcharges, travel charges, etc.</t>
        </r>
      </text>
    </comment>
    <comment ref="C139" authorId="2" shapeId="0" xr:uid="{00000000-0006-0000-0300-000014000000}">
      <text>
        <r>
          <rPr>
            <sz val="14"/>
            <color indexed="81"/>
            <rFont val="Calibri"/>
            <family val="2"/>
            <scheme val="minor"/>
          </rPr>
          <t>Include sales or revenues from selling parts, inventory, repair services, or any other business line NOT considered concrete pumping. When completing the direct cost section that follows, include all costs related to these sales on line 17.</t>
        </r>
      </text>
    </comment>
    <comment ref="C142" authorId="2" shapeId="0" xr:uid="{00000000-0006-0000-0300-000015000000}">
      <text>
        <r>
          <rPr>
            <sz val="14"/>
            <color indexed="81"/>
            <rFont val="Calibri"/>
            <family val="2"/>
            <scheme val="minor"/>
          </rPr>
          <t>Include wages paid to employees or temporary labour agencies (and their supervisors) for compensation for operators, mechanics and shop labourers. In general, salaries and wages paid for people who put their hands on the revenue equipment would be considered direct labour.</t>
        </r>
      </text>
    </comment>
    <comment ref="C143" authorId="2" shapeId="0" xr:uid="{00000000-0006-0000-0300-000016000000}">
      <text>
        <r>
          <rPr>
            <sz val="14"/>
            <color indexed="81"/>
            <rFont val="Calibri"/>
            <family val="2"/>
            <scheme val="minor"/>
          </rPr>
          <t>Include costs related to direct labour employees only (those who perform revenue-producing activities). Include staff superannuation, long service leave and other benefits.</t>
        </r>
      </text>
    </comment>
    <comment ref="C144" authorId="2" shapeId="0" xr:uid="{00000000-0006-0000-0300-000017000000}">
      <text>
        <r>
          <rPr>
            <sz val="14"/>
            <color indexed="81"/>
            <rFont val="Calibri"/>
            <family val="2"/>
            <scheme val="minor"/>
          </rPr>
          <t xml:space="preserve">Include amounts paid to subcontractors or owner-operators for performing revenue-producing activities.  </t>
        </r>
      </text>
    </comment>
    <comment ref="C145" authorId="2" shapeId="0" xr:uid="{00000000-0006-0000-0300-000018000000}">
      <text>
        <r>
          <rPr>
            <sz val="14"/>
            <color indexed="81"/>
            <rFont val="Calibri"/>
            <family val="2"/>
            <scheme val="minor"/>
          </rPr>
          <t>Include fuel consumed by vehicles and revenue equipment. Fuel for owner vehicles or sales vehicles should be included at line 32, All Other Expenses</t>
        </r>
      </text>
    </comment>
    <comment ref="C146" authorId="2" shapeId="0" xr:uid="{00000000-0006-0000-0300-000019000000}">
      <text>
        <r>
          <rPr>
            <sz val="14"/>
            <color indexed="81"/>
            <rFont val="Calibri"/>
            <family val="2"/>
            <scheme val="minor"/>
          </rPr>
          <t>Include materials installed, small tools and consumables, propane, safety supplies, etc.</t>
        </r>
      </text>
    </comment>
    <comment ref="C147" authorId="2" shapeId="0" xr:uid="{00000000-0006-0000-0300-00001A000000}">
      <text>
        <r>
          <rPr>
            <sz val="14"/>
            <color indexed="81"/>
            <rFont val="Calibri"/>
            <family val="2"/>
            <scheme val="minor"/>
          </rPr>
          <t>Include costs related to GPS on revenue equipment.</t>
        </r>
      </text>
    </comment>
    <comment ref="C148" authorId="2" shapeId="0" xr:uid="{00000000-0006-0000-0300-00001B000000}">
      <text>
        <r>
          <rPr>
            <sz val="14"/>
            <color indexed="81"/>
            <rFont val="Calibri"/>
            <family val="2"/>
            <scheme val="minor"/>
          </rPr>
          <t>Include vehicle insurance, general liability insurance and any other insurance that is considered a direct cost, such as insurance on revenue equipment, performance bonds or other job-related coverages. Do not include company auto coverage for administrative and sales cars, crime or building/premises coverage. Do not include health or life insurance. Those expenses should be recorded as employee benefits on line 5 if related to direct labour employees, or line 22 if related to dispatch, sales and administrative employees</t>
        </r>
        <r>
          <rPr>
            <sz val="9"/>
            <color indexed="81"/>
            <rFont val="Calibri"/>
            <family val="2"/>
            <scheme val="minor"/>
          </rPr>
          <t>.</t>
        </r>
      </text>
    </comment>
    <comment ref="C149" authorId="2" shapeId="0" xr:uid="{00000000-0006-0000-0300-00001C000000}">
      <text>
        <r>
          <rPr>
            <sz val="14"/>
            <color indexed="81"/>
            <rFont val="Calibri"/>
            <family val="2"/>
            <scheme val="minor"/>
          </rPr>
          <t>Include repairs and maintenance on vehicles and revenue equipment. Do not include building repairs and maintenance (these should be recorded on line 25, Building Maintenance). Do not include repairs or maintenance on office equipment (these should be recorded on line 32, All Other Expenses).</t>
        </r>
      </text>
    </comment>
    <comment ref="C150" authorId="2" shapeId="0" xr:uid="{00000000-0006-0000-0300-00001D000000}">
      <text>
        <r>
          <rPr>
            <sz val="14"/>
            <color indexed="81"/>
            <rFont val="Calibri"/>
            <family val="2"/>
            <scheme val="minor"/>
          </rPr>
          <t>Include lease or rental charges for revenue producing equipment.</t>
        </r>
      </text>
    </comment>
    <comment ref="C151" authorId="2" shapeId="0" xr:uid="{00000000-0006-0000-0300-00001E000000}">
      <text>
        <r>
          <rPr>
            <sz val="14"/>
            <color indexed="81"/>
            <rFont val="Calibri"/>
            <family val="2"/>
            <scheme val="minor"/>
          </rPr>
          <t>Include depreciation on revenue equipment only. For purposes of this survey, please use straight-line depreciation. Do not include special tax deductions like bonus or Section 179 depreciation. Do not include building depreciation (line 24 Facility Rent) or office and dispatch equipment (line 29 Depreciation and Amortisation).</t>
        </r>
      </text>
    </comment>
    <comment ref="C152" authorId="2" shapeId="0" xr:uid="{00000000-0006-0000-0300-00001F000000}">
      <text>
        <r>
          <rPr>
            <sz val="14"/>
            <color indexed="81"/>
            <rFont val="Calibri"/>
            <family val="2"/>
            <scheme val="minor"/>
          </rPr>
          <t>Include rates, permits, licenses and taxes directly associated with chargeable jobs or otherwise associated with revenue-producing equipment (such as property tax on revenue equipment). Do not include real estate tax on land and buildings. These costs should be included with Facility Rent expenses at line 24.</t>
        </r>
      </text>
    </comment>
    <comment ref="C153" authorId="2" shapeId="0" xr:uid="{00000000-0006-0000-0300-000020000000}">
      <text>
        <r>
          <rPr>
            <sz val="14"/>
            <color indexed="81"/>
            <rFont val="Calibri"/>
            <family val="2"/>
            <scheme val="minor"/>
          </rPr>
          <t>Include all direct costs related to concrete pumping from your income statement that do not fit any of the categories on lines 4 through 14.</t>
        </r>
      </text>
    </comment>
    <comment ref="C155" authorId="2" shapeId="0" xr:uid="{00000000-0006-0000-0300-000021000000}">
      <text>
        <r>
          <rPr>
            <sz val="14"/>
            <color indexed="81"/>
            <rFont val="Calibri"/>
            <family val="2"/>
            <scheme val="minor"/>
          </rPr>
          <t xml:space="preserve">If you reported revenue on line 2, consider whether you have incurred direct costs or cost of goods sold related to those business lines that are </t>
        </r>
        <r>
          <rPr>
            <b/>
            <sz val="14"/>
            <color indexed="81"/>
            <rFont val="Calibri"/>
            <family val="2"/>
            <scheme val="minor"/>
          </rPr>
          <t>NOT</t>
        </r>
        <r>
          <rPr>
            <sz val="14"/>
            <color indexed="81"/>
            <rFont val="Calibri"/>
            <family val="2"/>
            <scheme val="minor"/>
          </rPr>
          <t xml:space="preserve"> Concrete Pumping. All direct costs and cost of goods sold related to revenue from line 2 should be recorded here only. Be sure you have not included them on any other line.</t>
        </r>
      </text>
    </comment>
    <comment ref="C159" authorId="2" shapeId="0" xr:uid="{00000000-0006-0000-0300-000022000000}">
      <text>
        <r>
          <rPr>
            <sz val="14"/>
            <color indexed="81"/>
            <rFont val="Calibri"/>
            <family val="2"/>
            <scheme val="minor"/>
          </rPr>
          <t>Include all compensation amounts paid to owners, shareholders or spouses of owners or shareholders.  Also include any superannuation, fringe benefits or discretionary expenses paid on behalf of owners.</t>
        </r>
      </text>
    </comment>
    <comment ref="C160" authorId="2" shapeId="0" xr:uid="{00000000-0006-0000-0300-000023000000}">
      <text>
        <r>
          <rPr>
            <sz val="14"/>
            <color indexed="81"/>
            <rFont val="Calibri"/>
            <family val="2"/>
            <scheme val="minor"/>
          </rPr>
          <t>Include salaries, wages and bonuses to non-owner administrative employees. Include supervisors, sales people, dispatch, bookkeeping and office administrators.</t>
        </r>
      </text>
    </comment>
    <comment ref="C161" authorId="2" shapeId="0" xr:uid="{00000000-0006-0000-0300-000024000000}">
      <text>
        <r>
          <rPr>
            <sz val="14"/>
            <color indexed="81"/>
            <rFont val="Calibri"/>
            <family val="2"/>
            <scheme val="minor"/>
          </rPr>
          <t>Include life and disability insurance costs as well as superannuation for supervisors, sales, dispatch and administrative employees. Do not include benefits related to owners. These should be included at line 20. Benefits related to direct labour employees should be included at line 5.</t>
        </r>
      </text>
    </comment>
    <comment ref="C162" authorId="2" shapeId="0" xr:uid="{00000000-0006-0000-0300-000025000000}">
      <text>
        <r>
          <rPr>
            <sz val="14"/>
            <color indexed="81"/>
            <rFont val="Calibri"/>
            <family val="2"/>
            <scheme val="minor"/>
          </rPr>
          <t xml:space="preserve">Include print advertisements and all other advertising costs, including costs of participating in promotions or trade shows, internet marketing, web site development, on-going maintenance and updates and other marketing expenses. </t>
        </r>
      </text>
    </comment>
    <comment ref="C163" authorId="2" shapeId="0" xr:uid="{00000000-0006-0000-0300-000026000000}">
      <text>
        <r>
          <rPr>
            <sz val="14"/>
            <color indexed="81"/>
            <rFont val="Calibri"/>
            <family val="2"/>
            <scheme val="minor"/>
          </rPr>
          <t xml:space="preserve">Include costs related to all buildings and land, such as rent, rates and common area maintenance (CAM charges) for buildings and lease or rents for storage yards. If the business owns the building, include building depreciation, mortgage interest and rates. </t>
        </r>
      </text>
    </comment>
    <comment ref="C164" authorId="2" shapeId="0" xr:uid="{00000000-0006-0000-0300-000027000000}">
      <text>
        <r>
          <rPr>
            <sz val="14"/>
            <color indexed="81"/>
            <rFont val="Calibri"/>
            <family val="2"/>
            <scheme val="minor"/>
          </rPr>
          <t>Include building repairs, maintenance and janitorial services.</t>
        </r>
      </text>
    </comment>
    <comment ref="C165" authorId="2" shapeId="0" xr:uid="{00000000-0006-0000-0300-000028000000}">
      <text>
        <r>
          <rPr>
            <sz val="14"/>
            <color indexed="81"/>
            <rFont val="Calibri"/>
            <family val="2"/>
            <scheme val="minor"/>
          </rPr>
          <t xml:space="preserve">Include all utilities such as heat, lights, water and sewer, as well as security expenses and office telephones. </t>
        </r>
      </text>
    </comment>
    <comment ref="C166" authorId="2" shapeId="0" xr:uid="{00000000-0006-0000-0300-000029000000}">
      <text>
        <r>
          <rPr>
            <sz val="14"/>
            <color indexed="81"/>
            <rFont val="Calibri"/>
            <family val="2"/>
            <scheme val="minor"/>
          </rPr>
          <t>Include bad checks or debtor accounts deemed uncollectible or reserved (if reserve method of accounting is used) during the current year</t>
        </r>
        <r>
          <rPr>
            <sz val="14"/>
            <color indexed="81"/>
            <rFont val="Arial"/>
            <family val="2"/>
          </rPr>
          <t xml:space="preserve">. </t>
        </r>
      </text>
    </comment>
    <comment ref="C167" authorId="2" shapeId="0" xr:uid="{00000000-0006-0000-0300-00002A000000}">
      <text>
        <r>
          <rPr>
            <sz val="14"/>
            <color indexed="81"/>
            <rFont val="Calibri"/>
            <family val="2"/>
            <scheme val="minor"/>
          </rPr>
          <t>Include general office, crime coverages and building insurance. Do not include life insurance (line 20 or 22) or insurance on vehicles or revenue equipment (line 10).</t>
        </r>
      </text>
    </comment>
    <comment ref="C168" authorId="2" shapeId="0" xr:uid="{00000000-0006-0000-0300-00002B000000}">
      <text>
        <r>
          <rPr>
            <sz val="14"/>
            <color indexed="81"/>
            <rFont val="Calibri"/>
            <family val="2"/>
            <scheme val="minor"/>
          </rPr>
          <t xml:space="preserve">Do not include depreciation on revenue equipment (these expenses should be recorded on line 13). Do not include depreciation on buildings or amortisation of leasehold improvements (these should be included with Facility Rent, line 24). </t>
        </r>
      </text>
    </comment>
    <comment ref="C171" authorId="2" shapeId="0" xr:uid="{00000000-0006-0000-0300-00002C000000}">
      <text>
        <r>
          <rPr>
            <sz val="14"/>
            <color indexed="81"/>
            <rFont val="Calibri"/>
            <family val="2"/>
            <scheme val="minor"/>
          </rPr>
          <t xml:space="preserve">Include any expenses from your profit and loss accounts that were not better classified elsewhere, including but not limited to dues, subscriptions, travel, meals, entertainment, office supplies, copier supplies, office equipment, maintenance, computer software and services, legal and accounting, office equipment maintenance and donations. </t>
        </r>
      </text>
    </comment>
    <comment ref="C175" authorId="2" shapeId="0" xr:uid="{00000000-0006-0000-0300-00002D000000}">
      <text>
        <r>
          <rPr>
            <sz val="14"/>
            <color indexed="81"/>
            <rFont val="Calibri"/>
            <family val="2"/>
            <scheme val="minor"/>
          </rPr>
          <t xml:space="preserve">Include interest expense on short term and long term financing. Do not include building mortgage interest (line 24, Facility Rent). </t>
        </r>
      </text>
    </comment>
    <comment ref="C176" authorId="2" shapeId="0" xr:uid="{00000000-0006-0000-0300-00002E000000}">
      <text>
        <r>
          <rPr>
            <sz val="14"/>
            <color indexed="81"/>
            <rFont val="Calibri"/>
            <family val="2"/>
            <scheme val="minor"/>
          </rPr>
          <t>Include non-operating income, such as net gains on sales of fixed assets, interest income or other miscellaneous income that is not considered revenue from the normal course of operations of the business.  Also include extraordinary income from unusual and infrequent items, such as legal settlements or the sale of a business segment.</t>
        </r>
      </text>
    </comment>
  </commentList>
</comments>
</file>

<file path=xl/sharedStrings.xml><?xml version="1.0" encoding="utf-8"?>
<sst xmlns="http://schemas.openxmlformats.org/spreadsheetml/2006/main" count="1176" uniqueCount="354">
  <si>
    <t>RATIO</t>
  </si>
  <si>
    <t>FORMULA</t>
  </si>
  <si>
    <t>Total Assets</t>
  </si>
  <si>
    <t>Current Assets</t>
  </si>
  <si>
    <t>Current Liabilities</t>
  </si>
  <si>
    <t>Owner's Discretionary Profit Dollars</t>
  </si>
  <si>
    <t>Sales To Assets</t>
  </si>
  <si>
    <t>Current Ratio</t>
  </si>
  <si>
    <t>Interest Expense</t>
  </si>
  <si>
    <t xml:space="preserve">Other Expense </t>
  </si>
  <si>
    <t xml:space="preserve"> </t>
  </si>
  <si>
    <t>Return on Investment</t>
  </si>
  <si>
    <t xml:space="preserve">Total </t>
  </si>
  <si>
    <t>ASSETS</t>
  </si>
  <si>
    <t>OTHER NON-OPERATING INCOME AND EXPENSE</t>
  </si>
  <si>
    <t>DIRECT COSTS</t>
  </si>
  <si>
    <t>Insurance</t>
  </si>
  <si>
    <t>SELLING, GENERAL AND ADMINISTRATIVE EXPENSES</t>
  </si>
  <si>
    <t>REVENUES</t>
  </si>
  <si>
    <t>Include the costs of financing (interest), interest income, and other income and expenses from investing, financing, gains or losses on asset sales or extraordinary items here.</t>
  </si>
  <si>
    <t>Owner's Discretionary Profit Margin</t>
  </si>
  <si>
    <t>Owner's Discretionary Profit</t>
  </si>
  <si>
    <t>Net Worth</t>
  </si>
  <si>
    <t>Total Liabilities</t>
  </si>
  <si>
    <t>Other Current Assets</t>
  </si>
  <si>
    <t>All Other Fixed Assets</t>
  </si>
  <si>
    <t>Other Direct Expenses</t>
  </si>
  <si>
    <t>All Other Expenses</t>
  </si>
  <si>
    <t>Cash and Short-Term Investments</t>
  </si>
  <si>
    <t>days</t>
  </si>
  <si>
    <t>1 = Yes, 2 = No</t>
  </si>
  <si>
    <t>In completing these forms please note the following:</t>
  </si>
  <si>
    <t>ADDRESS MY CONFIDENTIAL REPORT TO:</t>
  </si>
  <si>
    <t>CONTACT NAME</t>
  </si>
  <si>
    <t>COMPANY NAME</t>
  </si>
  <si>
    <t>ADDRESS</t>
  </si>
  <si>
    <t>CITY</t>
  </si>
  <si>
    <t>STATE</t>
  </si>
  <si>
    <t>PHONE</t>
  </si>
  <si>
    <t>LIABILITIES &amp; NET WORTH</t>
  </si>
  <si>
    <t>PROPERTY AND EQUIPMENT</t>
  </si>
  <si>
    <t>Bad Debts</t>
  </si>
  <si>
    <t>E-MAIL</t>
  </si>
  <si>
    <t>Save Your File</t>
  </si>
  <si>
    <t>Submit Your File By Email</t>
  </si>
  <si>
    <t xml:space="preserve">Selling, General </t>
  </si>
  <si>
    <t>NAME</t>
  </si>
  <si>
    <t>Fuel</t>
  </si>
  <si>
    <t>Please provide the following information about your prior and future sales:</t>
  </si>
  <si>
    <t>Part 1- General Information Questionnaire</t>
  </si>
  <si>
    <t>Part 2 - Balance Sheet</t>
  </si>
  <si>
    <t>General Business Insurance</t>
  </si>
  <si>
    <t>Revenue per Day</t>
  </si>
  <si>
    <t>Revenue per Hour</t>
  </si>
  <si>
    <t>&amp; Administrative Expense Pct</t>
  </si>
  <si>
    <t>EBITDA (Earnings before interest,</t>
  </si>
  <si>
    <t>tax, depreciation and amortization)</t>
  </si>
  <si>
    <t>How many branch locations are included with the figures reported?</t>
  </si>
  <si>
    <t>Dispatch</t>
  </si>
  <si>
    <t>Other Current Liabilities</t>
  </si>
  <si>
    <t>Building Maintenance</t>
  </si>
  <si>
    <t xml:space="preserve">Utilities and Telephone </t>
  </si>
  <si>
    <t xml:space="preserve">If so, how much was it?
</t>
  </si>
  <si>
    <t>Current Portion of Long-term Debt</t>
  </si>
  <si>
    <t>Advertising, Promotions and Marketing</t>
  </si>
  <si>
    <t xml:space="preserve">Notes Payable Due in 1 Year or Less </t>
  </si>
  <si>
    <t>Parts, Repairs, Maintenance and Tire Replacements</t>
  </si>
  <si>
    <t>Equipment Lease and Rent</t>
  </si>
  <si>
    <t>Operating Taxes and Licenses</t>
  </si>
  <si>
    <t>A     next to a line item means that there are instructions to assist you both as comments by the line item and on the sheet called "Specific Instructions."  Please refer to these as you complete the survey.</t>
  </si>
  <si>
    <t>Operating Supplies, Oil, Lubricants, Shop Supplies, etc.</t>
  </si>
  <si>
    <t>Too Busy to complete the survey?</t>
  </si>
  <si>
    <t xml:space="preserve">TOTAL Current Assets </t>
  </si>
  <si>
    <t>NET FIXED ASSETS</t>
  </si>
  <si>
    <t>TOTAL CURRENT LIABILITIES</t>
  </si>
  <si>
    <t>TOTAL LONG-TERM LIABILITIES</t>
  </si>
  <si>
    <t>TOTAL LIABILITIES</t>
  </si>
  <si>
    <t>TOTAL REVENUE</t>
  </si>
  <si>
    <t>TOTAL DIRECT COSTS</t>
  </si>
  <si>
    <t xml:space="preserve">TOTAL SELLING, GENERAL AND ADMINISTRATIVE </t>
  </si>
  <si>
    <t>TOTAL OTHER INCOME AND EXPENSE</t>
  </si>
  <si>
    <t xml:space="preserve">PROFIT BEFORE TAX </t>
  </si>
  <si>
    <t>CALCULATION</t>
  </si>
  <si>
    <t>RESULT</t>
  </si>
  <si>
    <t>Total Revenue</t>
  </si>
  <si>
    <t>Revenue Equipment at Cost</t>
  </si>
  <si>
    <t>RESPONSES MUST BE SUBMITTED</t>
  </si>
  <si>
    <t xml:space="preserve"> (enter as a negative number)</t>
  </si>
  <si>
    <t>GROSS PROFIT</t>
  </si>
  <si>
    <t>OPERATING PROFIT</t>
  </si>
  <si>
    <t>Sales and Admin Payroll Expense</t>
  </si>
  <si>
    <t>Selling, General &amp; Admin Excl Employee Costs</t>
  </si>
  <si>
    <t>Profit Before Tax + Interest + Depreciation</t>
  </si>
  <si>
    <t>Profit Before Tax + Owner Compensation</t>
  </si>
  <si>
    <t>Cost of Materials and Merchandise Sold</t>
  </si>
  <si>
    <t>Financial Benchmarks Report</t>
  </si>
  <si>
    <t>Hours Billed per Unit Per Day</t>
  </si>
  <si>
    <t>Revenue per Unit Per Day</t>
  </si>
  <si>
    <t>EMAIL</t>
  </si>
  <si>
    <t>Count only operational locations. Exclude storage yards where no business operations exist.</t>
  </si>
  <si>
    <t>What types of questions will the study help me to answer?</t>
  </si>
  <si>
    <t>• Are my employees as productive?</t>
  </si>
  <si>
    <t>• Are my staff costs in line?</t>
  </si>
  <si>
    <t>• Are any of my expenses out of the ordinary?</t>
  </si>
  <si>
    <t>• Do my customers pay me slower, causing more cash drains than is reasonable?</t>
  </si>
  <si>
    <t>• Do I have too much debt?</t>
  </si>
  <si>
    <t xml:space="preserve">• How much are the top performers making on the bottom line? </t>
  </si>
  <si>
    <t>• How do their margins differ from the rest? Or from mine?</t>
  </si>
  <si>
    <t>What will I receive for participating?</t>
  </si>
  <si>
    <t>Who will produce the study?</t>
  </si>
  <si>
    <t>What does it cost to participate?</t>
  </si>
  <si>
    <t>What is the deadline for participating?</t>
  </si>
  <si>
    <t>Why should I participate?</t>
  </si>
  <si>
    <t>Part I - General Information Questionnaire</t>
  </si>
  <si>
    <t>POST CODE</t>
  </si>
  <si>
    <t>Debtor Accounts (net of allowance for bad debt)</t>
  </si>
  <si>
    <t>Stock</t>
  </si>
  <si>
    <t>Trade Creditors</t>
  </si>
  <si>
    <t>Notes Payable to Owners</t>
  </si>
  <si>
    <t>NET WORTH/OWNER'S EQUITY</t>
  </si>
  <si>
    <t>Direct Labour</t>
  </si>
  <si>
    <t>Other Assets</t>
  </si>
  <si>
    <t>Debtor Accounts</t>
  </si>
  <si>
    <t xml:space="preserve">If you prefer you may simply answer the General Information Questionnaire, Part 1 (on the Survey Worksheet) and submit it with your accounts and Profit Soup will complete the rest of the survey for you. </t>
  </si>
  <si>
    <t xml:space="preserve">By producing a Financial Benchmark Study, we'll provide industry metrics that you can measure against to clearly identify opportunities to improve your business. You'll find out what the best in the business are earning, and how they're doing it. Many members have asked for the type of information this study will provide. Today it is just not available anywhere. With your help, we can change that. </t>
  </si>
  <si>
    <t>What about confidentiality? I only share my financial information with my accountant.</t>
  </si>
  <si>
    <t xml:space="preserve">• Is my equipment utilised as efficiently as other companies my size? </t>
  </si>
  <si>
    <t>Part 3 - Profit and Loss</t>
  </si>
  <si>
    <t>Staff Cost per Sales and Admin Employee</t>
  </si>
  <si>
    <t>Wages, Bonuses, Payroll Tax, Workers Comp, Super.</t>
  </si>
  <si>
    <t>Gross Profit Return on Equipment</t>
  </si>
  <si>
    <t>SALES</t>
  </si>
  <si>
    <t>Sales Growth Percent</t>
  </si>
  <si>
    <t>• Please attach a copy of the accounts that were used to complete the questionnaire so that the survey forms can be verified, if necessary.</t>
  </si>
  <si>
    <t xml:space="preserve">Total Hours Billed </t>
  </si>
  <si>
    <t>1 = Yes, 2 = No, 0 = I don't know</t>
  </si>
  <si>
    <t>Hours Billed</t>
  </si>
  <si>
    <t>TOTAL LIABILITIES &amp; NET WORTH/OWNERS' EQUITY</t>
  </si>
  <si>
    <t>Salaries and Wages: Supervisors, Sales, Dispatch and Administration</t>
  </si>
  <si>
    <t>Depreciation and Amortisation - Office and Administrative</t>
  </si>
  <si>
    <t>Direct Labour Costs per Hour</t>
  </si>
  <si>
    <t>Sales Per Administrative Employee</t>
  </si>
  <si>
    <t>Gearing (Debt to Worth)</t>
  </si>
  <si>
    <t>Are your direct labour employees covered by a long service leave authority contract for construction workers?</t>
  </si>
  <si>
    <t xml:space="preserve">Less:  Accumulated Depreciation Other Fixed Assets </t>
  </si>
  <si>
    <t>Travel, Meals and Entertainment</t>
  </si>
  <si>
    <t>Professional Services</t>
  </si>
  <si>
    <t>Revenue Equipment and Vehicles</t>
  </si>
  <si>
    <t>Depreciation - Revenue Equipment and Vehicles</t>
  </si>
  <si>
    <t>If your accountant has not yet lodged your accounts, please use your preliminary figures to complete the survey.</t>
  </si>
  <si>
    <t>What if my accountant has not yet lodged my accounts?</t>
  </si>
  <si>
    <t>Financial Benchmarking Survey - Frequently Asked Questions</t>
  </si>
  <si>
    <t>What if my accounts aren't the same as the items on the survey?</t>
  </si>
  <si>
    <t>Direct Labour + Payroll Tax, Wkrs Comp, Ben. + Subcontractors</t>
  </si>
  <si>
    <t>(Excluding Owners)</t>
  </si>
  <si>
    <t>(Including Owners)</t>
  </si>
  <si>
    <t>REVENUES (If your accounts do not detail amounts from various types of revenue, please estimate an allocation for lines 1 and 2)</t>
  </si>
  <si>
    <t>Number of Equipment Units</t>
  </si>
  <si>
    <t>2018 Financial Benchmark Survey Form</t>
  </si>
  <si>
    <t>Concrete Pumping Association of Australia</t>
  </si>
  <si>
    <t>Send your Excel worksheet as an attachment to your email directed to CPAA@profitsoup.com</t>
  </si>
  <si>
    <t>Why has CPAA decided to do this project?</t>
  </si>
  <si>
    <t>By participating in the study you will begin a process to improve your company's performance in very meaningful, profitable ways.  Your participation also helps us to help the entire industry. In fact, a project such as this requires the commitment of the membership to be a success. Your support will assure a successful launch of  a profit improvement initiative that can benefit you and other CPAA members for years to come.</t>
  </si>
  <si>
    <t xml:space="preserve">We know you're concerned about confidentiality, and you should be! The information you submit goes directly to Profit Soup and is completely confidential. Only Barbara Nuss, CPA in the US, Stuart Donaldson (in Australia) and select Profit Soup staff involved in the study will see your information. None of your data will be shared with CPAA or any other party. Only aggregated average results for study participants will be published. </t>
  </si>
  <si>
    <t xml:space="preserve">Participation is free to CPAA members. </t>
  </si>
  <si>
    <t>CPAA members that participate in the study will receive:</t>
  </si>
  <si>
    <t xml:space="preserve">If you're too busy to complete the entire survey form, simply answer the General Questions and submit them to Profit Soup along with a balance sheet and profit and loss from your 30 June 2018 accounts. Profit Soup will complete the rest of the forms for you. Be sure to provide contact details in case we have questions. </t>
  </si>
  <si>
    <t>You can send your information by email to CPAA@profitsoup.com</t>
  </si>
  <si>
    <t>2018 Turnover - 2017 Turnover</t>
  </si>
  <si>
    <t>Pumping Revenue to</t>
  </si>
  <si>
    <t>Gross Profit on Pumping Revenue</t>
  </si>
  <si>
    <t>Pumping Revenue</t>
  </si>
  <si>
    <t>Pumping Revenue ÷ Number of Units</t>
  </si>
  <si>
    <t>Direct Cost Percentage - Pumping</t>
  </si>
  <si>
    <t>Direct Costs of Pumping Revenue</t>
  </si>
  <si>
    <t>Total Employees Excluding Pumping Crew &amp; Maintenance</t>
  </si>
  <si>
    <r>
      <rPr>
        <b/>
        <sz val="12"/>
        <color indexed="8"/>
        <rFont val="Calibri"/>
        <family val="2"/>
        <scheme val="minor"/>
      </rPr>
      <t>The CPAA Financial Benchmark Study</t>
    </r>
    <r>
      <rPr>
        <sz val="12"/>
        <color indexed="8"/>
        <rFont val="Calibri"/>
        <family val="2"/>
        <scheme val="minor"/>
      </rPr>
      <t xml:space="preserve"> - This report is free to study participants. It shows how the industry measures up in the areas of productivity, profit, cash flow and financial strength. You'll find average metrics for all participating companies contrasted against the most profitable companies (the top 25%) so you can see what the best in the business are achieving. Results will also be presented for companies in various turnover categories so you'll be able to see what level of performance is possible for a company your size.</t>
    </r>
  </si>
  <si>
    <r>
      <rPr>
        <b/>
        <sz val="12"/>
        <color indexed="8"/>
        <rFont val="Calibri"/>
        <family val="2"/>
        <scheme val="minor"/>
      </rPr>
      <t>Confidential Financial Assessment</t>
    </r>
    <r>
      <rPr>
        <sz val="12"/>
        <color indexed="8"/>
        <rFont val="Calibri"/>
        <family val="2"/>
        <scheme val="minor"/>
      </rPr>
      <t xml:space="preserve"> - This report compares </t>
    </r>
    <r>
      <rPr>
        <i/>
        <sz val="12"/>
        <color indexed="8"/>
        <rFont val="Calibri"/>
        <family val="2"/>
        <scheme val="minor"/>
      </rPr>
      <t>your</t>
    </r>
    <r>
      <rPr>
        <sz val="12"/>
        <color indexed="8"/>
        <rFont val="Calibri"/>
        <family val="2"/>
        <scheme val="minor"/>
      </rPr>
      <t xml:space="preserve"> results to the average performers, top performers and companies your size. You'll see how you stack up in the areas of equipment productivity, labour productivity, profit margins and expense controls, cash flow, financial risk and return on investment.</t>
    </r>
  </si>
  <si>
    <r>
      <t>If your accountant has not yet lodged your accounts,</t>
    </r>
    <r>
      <rPr>
        <sz val="12"/>
        <color indexed="8"/>
        <rFont val="Calibri"/>
        <family val="2"/>
        <scheme val="minor"/>
      </rPr>
      <t xml:space="preserve"> please use your preliminary figures to complete the survey.</t>
    </r>
  </si>
  <si>
    <r>
      <t>Review this page and the Specific Instructions on the next sheet.</t>
    </r>
    <r>
      <rPr>
        <sz val="12"/>
        <rFont val="Calibri"/>
        <family val="2"/>
        <scheme val="minor"/>
      </rPr>
      <t xml:space="preserve">  To get to the sheet, click on the tab at the bottom of the screen that says "Specific Instructions".</t>
    </r>
  </si>
  <si>
    <r>
      <t xml:space="preserve">Complete Parts 1 through 3 of the survey form on the "Survey" worksheet.  </t>
    </r>
    <r>
      <rPr>
        <sz val="12"/>
        <rFont val="Calibri"/>
        <family val="2"/>
        <scheme val="minor"/>
      </rPr>
      <t>To get to the sheet, click on the tab at the bottom of the screen that says "Survey".</t>
    </r>
  </si>
  <si>
    <r>
      <t xml:space="preserve"> </t>
    </r>
    <r>
      <rPr>
        <b/>
        <sz val="12"/>
        <rFont val="Calibri"/>
        <family val="2"/>
        <scheme val="minor"/>
      </rPr>
      <t>Answer the questions at Part 1</t>
    </r>
    <r>
      <rPr>
        <sz val="12"/>
        <rFont val="Calibri"/>
        <family val="2"/>
        <scheme val="minor"/>
      </rPr>
      <t xml:space="preserve"> and </t>
    </r>
    <r>
      <rPr>
        <b/>
        <sz val="12"/>
        <rFont val="Calibri"/>
        <family val="2"/>
        <scheme val="minor"/>
      </rPr>
      <t xml:space="preserve">fill out the financial forms (Parts 2 and 3)  </t>
    </r>
    <r>
      <rPr>
        <sz val="12"/>
        <rFont val="Calibri"/>
        <family val="2"/>
        <scheme val="minor"/>
      </rPr>
      <t>from your 30 June 2018 accounts.</t>
    </r>
    <r>
      <rPr>
        <b/>
        <sz val="12"/>
        <rFont val="Calibri"/>
        <family val="2"/>
        <scheme val="minor"/>
      </rPr>
      <t xml:space="preserve"> </t>
    </r>
  </si>
  <si>
    <r>
      <t xml:space="preserve">Print the information on the sheet called "Instant Assessment" for instant feedback about your company.  </t>
    </r>
    <r>
      <rPr>
        <sz val="12"/>
        <rFont val="Calibri"/>
        <family val="2"/>
        <scheme val="minor"/>
      </rPr>
      <t>To get to the sheet, click on the tab at the bottom of the screen that says "Instant Assessment".</t>
    </r>
  </si>
  <si>
    <r>
      <t xml:space="preserve">Use your Company Name and CPAA2018  </t>
    </r>
    <r>
      <rPr>
        <i/>
        <sz val="12"/>
        <rFont val="Calibri"/>
        <family val="2"/>
        <scheme val="minor"/>
      </rPr>
      <t>(i.e., AcePumper-CPAA2018.xls)</t>
    </r>
  </si>
  <si>
    <r>
      <rPr>
        <b/>
        <sz val="12"/>
        <rFont val="Calibri"/>
        <family val="2"/>
        <scheme val="minor"/>
      </rPr>
      <t>Question 3</t>
    </r>
    <r>
      <rPr>
        <sz val="12"/>
        <rFont val="Calibri"/>
        <family val="2"/>
        <scheme val="minor"/>
      </rPr>
      <t xml:space="preserve"> - For this question, it is better to make a good estimate than to leave it blank.</t>
    </r>
  </si>
  <si>
    <r>
      <t xml:space="preserve">Question 4- Use accounting information, if available, to determine the proportion of your total sales that were generated by sub-contractors or Owner Operators as opposed to your own employees.  If detailed accounting records are not available </t>
    </r>
    <r>
      <rPr>
        <b/>
        <sz val="12"/>
        <rFont val="Calibri"/>
        <family val="2"/>
        <scheme val="minor"/>
      </rPr>
      <t>you may make an estimate.</t>
    </r>
  </si>
  <si>
    <r>
      <t xml:space="preserve">Line 3 - </t>
    </r>
    <r>
      <rPr>
        <b/>
        <u/>
        <sz val="12"/>
        <rFont val="Calibri"/>
        <family val="2"/>
        <scheme val="minor"/>
      </rPr>
      <t>Stock</t>
    </r>
    <r>
      <rPr>
        <sz val="12"/>
        <rFont val="Calibri"/>
        <family val="2"/>
        <scheme val="minor"/>
      </rPr>
      <t xml:space="preserve"> - Include stock amounts from your balance sheet of parts, supplies or merchandise for resale.</t>
    </r>
  </si>
  <si>
    <r>
      <t xml:space="preserve">Line 4 - </t>
    </r>
    <r>
      <rPr>
        <b/>
        <u/>
        <sz val="12"/>
        <rFont val="Calibri"/>
        <family val="2"/>
        <scheme val="minor"/>
      </rPr>
      <t>Other Current Assets</t>
    </r>
    <r>
      <rPr>
        <sz val="12"/>
        <rFont val="Calibri"/>
        <family val="2"/>
        <scheme val="minor"/>
      </rPr>
      <t xml:space="preserve"> - Include prepaid expenses, short-term deposits, short-term notes receivable, advances to employees or any other asset that will convert to cash within one year or less.</t>
    </r>
  </si>
  <si>
    <r>
      <t xml:space="preserve">Line 4 - </t>
    </r>
    <r>
      <rPr>
        <b/>
        <u/>
        <sz val="12"/>
        <rFont val="Calibri"/>
        <family val="2"/>
        <scheme val="minor"/>
      </rPr>
      <t>Direct Labour</t>
    </r>
    <r>
      <rPr>
        <sz val="12"/>
        <rFont val="Calibri"/>
        <family val="2"/>
        <scheme val="minor"/>
      </rPr>
      <t xml:space="preserve"> - Include wages paid to employees or temporary labour agencies (and their supervisors) for compensation for operators, mechanics and shop labourers.  In general, salaries and wages paid for people who put their hands on the revenue equipment would be considered direct labour.</t>
    </r>
  </si>
  <si>
    <r>
      <t xml:space="preserve">Line 5 - </t>
    </r>
    <r>
      <rPr>
        <b/>
        <u/>
        <sz val="12"/>
        <rFont val="Calibri"/>
        <family val="2"/>
        <scheme val="minor"/>
      </rPr>
      <t xml:space="preserve">Payroll Taxes, Workers' Compensation and Benefits </t>
    </r>
    <r>
      <rPr>
        <sz val="12"/>
        <rFont val="Calibri"/>
        <family val="2"/>
        <scheme val="minor"/>
      </rPr>
      <t>- Include costs related to direct labour employees only (those who perform revenue-producing activities). Include staff superannuation, long service leave and other benefits.</t>
    </r>
  </si>
  <si>
    <r>
      <t xml:space="preserve">Line 8 - </t>
    </r>
    <r>
      <rPr>
        <b/>
        <u/>
        <sz val="12"/>
        <rFont val="Calibri"/>
        <family val="2"/>
        <scheme val="minor"/>
      </rPr>
      <t>Operating Supplies, Oil, Lubricants, Shop Supplies, etc.</t>
    </r>
    <r>
      <rPr>
        <sz val="12"/>
        <rFont val="Calibri"/>
        <family val="2"/>
        <scheme val="minor"/>
      </rPr>
      <t xml:space="preserve"> - Include materials installed, small tools and consumables, propane, safety supplies, etc.</t>
    </r>
  </si>
  <si>
    <r>
      <t xml:space="preserve">Line 12 - </t>
    </r>
    <r>
      <rPr>
        <b/>
        <u/>
        <sz val="12"/>
        <rFont val="Calibri"/>
        <family val="2"/>
        <scheme val="minor"/>
      </rPr>
      <t>Equipment Lease and Rent</t>
    </r>
    <r>
      <rPr>
        <sz val="12"/>
        <rFont val="Calibri"/>
        <family val="2"/>
        <scheme val="minor"/>
      </rPr>
      <t xml:space="preserve"> - Include lease or rental charges for all vehicles and revenue equipment.</t>
    </r>
  </si>
  <si>
    <r>
      <t xml:space="preserve">Line 14 - </t>
    </r>
    <r>
      <rPr>
        <b/>
        <u/>
        <sz val="12"/>
        <rFont val="Calibri"/>
        <family val="2"/>
        <scheme val="minor"/>
      </rPr>
      <t>Operating Taxes and Licenses</t>
    </r>
    <r>
      <rPr>
        <sz val="12"/>
        <rFont val="Calibri"/>
        <family val="2"/>
        <scheme val="minor"/>
      </rPr>
      <t xml:space="preserve"> - Include rates, permits, licenses and taxes directly associated with chargeable jobs or otherwise associated with revenue-producing equipment (such as property tax on revenue equipment).  Do not include rates on land and buildings.  These costs should be included with Facility Rent expenses at line 24.</t>
    </r>
  </si>
  <si>
    <r>
      <t xml:space="preserve">Line 20 - </t>
    </r>
    <r>
      <rPr>
        <b/>
        <u/>
        <sz val="12"/>
        <rFont val="Calibri"/>
        <family val="2"/>
        <scheme val="minor"/>
      </rPr>
      <t>Owner Compensation</t>
    </r>
    <r>
      <rPr>
        <sz val="12"/>
        <rFont val="Calibri"/>
        <family val="2"/>
        <scheme val="minor"/>
      </rPr>
      <t xml:space="preserve"> - Include all compensation amounts paid to owners, shareholders or spouses of owners or shareholders.  Also include superannuation, fringe benefits and discretionary expenses paid on behalf of owners.</t>
    </r>
  </si>
  <si>
    <r>
      <t xml:space="preserve">Line 21 - </t>
    </r>
    <r>
      <rPr>
        <b/>
        <u/>
        <sz val="12"/>
        <rFont val="Calibri"/>
        <family val="2"/>
        <scheme val="minor"/>
      </rPr>
      <t>Salaries and Wages: Supervisors, Sales, Dispatch and Administration</t>
    </r>
    <r>
      <rPr>
        <sz val="12"/>
        <rFont val="Calibri"/>
        <family val="2"/>
        <scheme val="minor"/>
      </rPr>
      <t xml:space="preserve"> - Include salaries, wages and bonuses to non-owner administrative employees. Include supervisors, sales people, dispatch, bookkeeping and office administrators.</t>
    </r>
  </si>
  <si>
    <r>
      <t xml:space="preserve">Line 22 - </t>
    </r>
    <r>
      <rPr>
        <b/>
        <u/>
        <sz val="12"/>
        <rFont val="Calibri"/>
        <family val="2"/>
        <scheme val="minor"/>
      </rPr>
      <t>Payroll Taxes, Workers' Compensation, Superannuation and Benefits (supervisors, sales, dispatch and admin)</t>
    </r>
    <r>
      <rPr>
        <sz val="12"/>
        <rFont val="Calibri"/>
        <family val="2"/>
        <scheme val="minor"/>
      </rPr>
      <t xml:space="preserve"> - Include life and disability insurance costs as well as superannuation for supervisors, sales, dispatch and administrative employees. Do not include benefits related to owners. These should be included at line 20. Benefits related to direct labour employees should be included at line 5.</t>
    </r>
  </si>
  <si>
    <r>
      <t xml:space="preserve">Line 23 - </t>
    </r>
    <r>
      <rPr>
        <b/>
        <u/>
        <sz val="12"/>
        <rFont val="Calibri"/>
        <family val="2"/>
        <scheme val="minor"/>
      </rPr>
      <t>Advertising, Promotions and Marketing</t>
    </r>
    <r>
      <rPr>
        <sz val="12"/>
        <rFont val="Calibri"/>
        <family val="2"/>
        <scheme val="minor"/>
      </rPr>
      <t xml:space="preserve"> - Include print advertisements and all other advertising costs, including costs of participating in promotions or trade shows, internet marketing, web site development, ongoing maintenance and updates and other marketing expenses. </t>
    </r>
  </si>
  <si>
    <r>
      <t xml:space="preserve">Line 24 - </t>
    </r>
    <r>
      <rPr>
        <b/>
        <u/>
        <sz val="12"/>
        <rFont val="Calibri"/>
        <family val="2"/>
        <scheme val="minor"/>
      </rPr>
      <t xml:space="preserve">Facility Rent </t>
    </r>
    <r>
      <rPr>
        <sz val="12"/>
        <rFont val="Calibri"/>
        <family val="2"/>
        <scheme val="minor"/>
      </rPr>
      <t xml:space="preserve">- Include costs related to all buildings and land such as rent, rates and common area maintenance (CAM charges) for buildings and lease or rents for storage yards.  If the business owns the building, include building depreciation, mortgage interest and rates. </t>
    </r>
  </si>
  <si>
    <r>
      <t xml:space="preserve">Line 25 - </t>
    </r>
    <r>
      <rPr>
        <b/>
        <u/>
        <sz val="12"/>
        <rFont val="Calibri"/>
        <family val="2"/>
        <scheme val="minor"/>
      </rPr>
      <t>Building Maintenance</t>
    </r>
    <r>
      <rPr>
        <sz val="12"/>
        <rFont val="Calibri"/>
        <family val="2"/>
        <scheme val="minor"/>
      </rPr>
      <t xml:space="preserve"> - Include building repairs, maintenance and janitorial services.</t>
    </r>
  </si>
  <si>
    <r>
      <t xml:space="preserve">Line 26 - </t>
    </r>
    <r>
      <rPr>
        <b/>
        <u/>
        <sz val="12"/>
        <rFont val="Calibri"/>
        <family val="2"/>
        <scheme val="minor"/>
      </rPr>
      <t>Utilities and Telephone</t>
    </r>
    <r>
      <rPr>
        <sz val="12"/>
        <rFont val="Calibri"/>
        <family val="2"/>
        <scheme val="minor"/>
      </rPr>
      <t xml:space="preserve"> - Include all utilities such as heat, lights, water and sewer as well as security expenses and office telephones.</t>
    </r>
  </si>
  <si>
    <r>
      <t xml:space="preserve">Line 27 -  </t>
    </r>
    <r>
      <rPr>
        <b/>
        <u/>
        <sz val="12"/>
        <rFont val="Calibri"/>
        <family val="2"/>
        <scheme val="minor"/>
      </rPr>
      <t>Bad Debts</t>
    </r>
    <r>
      <rPr>
        <sz val="12"/>
        <rFont val="Calibri"/>
        <family val="2"/>
        <scheme val="minor"/>
      </rPr>
      <t xml:space="preserve">  - Include bad checks or debtor accounts deemed uncollectible or reserved (if reserve method of accounting is used) during the current year. </t>
    </r>
  </si>
  <si>
    <r>
      <t xml:space="preserve">Line 29 - </t>
    </r>
    <r>
      <rPr>
        <b/>
        <u/>
        <sz val="12"/>
        <rFont val="Calibri"/>
        <family val="2"/>
        <scheme val="minor"/>
      </rPr>
      <t>Depreciation and Amortisation-Office and Administrative</t>
    </r>
    <r>
      <rPr>
        <sz val="12"/>
        <rFont val="Calibri"/>
        <family val="2"/>
        <scheme val="minor"/>
      </rPr>
      <t xml:space="preserve"> - Do not include depreciation on revenue equipment (these expenses should be recorded on line 13). Do not include depreciation on buildings or amortisation of leasehold improvements (these should be included with Facility Rent, line 24).</t>
    </r>
  </si>
  <si>
    <r>
      <t xml:space="preserve">Line 32 - </t>
    </r>
    <r>
      <rPr>
        <b/>
        <u/>
        <sz val="12"/>
        <rFont val="Calibri"/>
        <family val="2"/>
        <scheme val="minor"/>
      </rPr>
      <t xml:space="preserve">All Other Expenses </t>
    </r>
    <r>
      <rPr>
        <sz val="12"/>
        <rFont val="Calibri"/>
        <family val="2"/>
        <scheme val="minor"/>
      </rPr>
      <t xml:space="preserve">- Include any expenses from your profit and loss accounts that were not better classified elsewhere, including but not limited to dues, subscriptions, travel, meals, entertainment, office supplies, copier supplies, office equipment, maintenance, computer software and services, legal and accounting, office equipment maintenance and donations. </t>
    </r>
  </si>
  <si>
    <r>
      <t xml:space="preserve">Line 35 - </t>
    </r>
    <r>
      <rPr>
        <b/>
        <u/>
        <sz val="12"/>
        <rFont val="Calibri"/>
        <family val="2"/>
        <scheme val="minor"/>
      </rPr>
      <t>Interest Expense</t>
    </r>
    <r>
      <rPr>
        <sz val="12"/>
        <rFont val="Calibri"/>
        <family val="2"/>
        <scheme val="minor"/>
      </rPr>
      <t xml:space="preserve"> - Include interest expense on short term and long term financing.  Do not include building mortgage interest (line 24, Facility Rent). </t>
    </r>
  </si>
  <si>
    <r>
      <t xml:space="preserve">Line 36 - </t>
    </r>
    <r>
      <rPr>
        <b/>
        <u/>
        <sz val="12"/>
        <rFont val="Calibri"/>
        <family val="2"/>
        <scheme val="minor"/>
      </rPr>
      <t>Other Income - Including Interest Income</t>
    </r>
    <r>
      <rPr>
        <sz val="12"/>
        <rFont val="Calibri"/>
        <family val="2"/>
        <scheme val="minor"/>
      </rPr>
      <t xml:space="preserve"> - Include non-operating income, such as net gains on sales of fixed assets, interest income or other miscellaneous income that is not considered revenue from the normal course of operations of the business.  Also include extraordinary income from unusual and infrequent items, such as legal settlements or the sale of a business segment.</t>
    </r>
  </si>
  <si>
    <r>
      <t>TOTAL ASSETS</t>
    </r>
    <r>
      <rPr>
        <sz val="14"/>
        <rFont val="Calibri"/>
        <family val="2"/>
        <scheme val="minor"/>
      </rPr>
      <t xml:space="preserve"> </t>
    </r>
  </si>
  <si>
    <t>30-Jun-2017</t>
  </si>
  <si>
    <t>30-Jun-2019</t>
  </si>
  <si>
    <t>Operators</t>
  </si>
  <si>
    <t>Does an owner (or owners) operate or repair equipment?</t>
  </si>
  <si>
    <t xml:space="preserve">If yes, please estimate the amount you would pay for a non-owner operator and/or mechanic to do the work that was performed by owners
</t>
  </si>
  <si>
    <t>Used Equipment Added</t>
  </si>
  <si>
    <t>New Equipment Added</t>
  </si>
  <si>
    <t>Equipment Retired from Service</t>
  </si>
  <si>
    <t>Number of Units</t>
  </si>
  <si>
    <t>Total Cost of Units</t>
  </si>
  <si>
    <t>Please provide as much detail as possible about the following equipment.  Report figures for the year ended 30 June, 2018.</t>
  </si>
  <si>
    <t>Equipment Type</t>
  </si>
  <si>
    <t>Number of Units In Full-Year Equivalents*</t>
  </si>
  <si>
    <t>Number of Pours</t>
  </si>
  <si>
    <r>
      <rPr>
        <b/>
        <sz val="12"/>
        <rFont val="Calibri"/>
        <family val="2"/>
        <scheme val="minor"/>
      </rPr>
      <t>NOTE:</t>
    </r>
    <r>
      <rPr>
        <sz val="12"/>
        <rFont val="Calibri"/>
        <family val="2"/>
        <scheme val="minor"/>
      </rPr>
      <t xml:space="preserve">  We recommend that you </t>
    </r>
    <r>
      <rPr>
        <b/>
        <i/>
        <sz val="12"/>
        <rFont val="Calibri"/>
        <family val="2"/>
        <scheme val="minor"/>
      </rPr>
      <t>do not include</t>
    </r>
    <r>
      <rPr>
        <sz val="12"/>
        <rFont val="Calibri"/>
        <family val="2"/>
        <scheme val="minor"/>
      </rPr>
      <t xml:space="preserve"> bonus depreciation at Part 3 and that all depreciation be calculated using the straight-line method for purposes of this survey.  Please contact your accountant if you need help with this.</t>
    </r>
  </si>
  <si>
    <r>
      <t xml:space="preserve">Please indicate how many pieces of revenue equipment you </t>
    </r>
    <r>
      <rPr>
        <b/>
        <i/>
        <u/>
        <sz val="14"/>
        <rFont val="Calibri"/>
        <family val="2"/>
      </rPr>
      <t>added and retired</t>
    </r>
    <r>
      <rPr>
        <b/>
        <sz val="14"/>
        <rFont val="Calibri"/>
        <family val="2"/>
        <scheme val="minor"/>
      </rPr>
      <t xml:space="preserve"> from your fleet during the past two years:</t>
    </r>
  </si>
  <si>
    <t>OPTIONAL:  Detailed Equipment Utilisation</t>
  </si>
  <si>
    <r>
      <t xml:space="preserve">Too busy to complete the rest?  </t>
    </r>
    <r>
      <rPr>
        <i/>
        <sz val="16"/>
        <rFont val="Calibri"/>
        <family val="2"/>
        <scheme val="minor"/>
      </rPr>
      <t xml:space="preserve">If you prefer, you may stop here and send your General Information Questionnaire (Part 1) along with your accounts. </t>
    </r>
    <r>
      <rPr>
        <b/>
        <i/>
        <sz val="16"/>
        <rFont val="Calibri"/>
        <family val="2"/>
        <scheme val="minor"/>
      </rPr>
      <t>We will complete Parts 2 and 3 for you.</t>
    </r>
    <r>
      <rPr>
        <i/>
        <sz val="16"/>
        <rFont val="Calibri"/>
        <family val="2"/>
        <scheme val="minor"/>
      </rPr>
      <t xml:space="preserve"> If we receive a completed Questionnaire without financial accounts attached, it will not be included in the study.</t>
    </r>
  </si>
  <si>
    <t>Land and Building</t>
  </si>
  <si>
    <t>All Other Long-Term Liabilities (net of current portion)</t>
  </si>
  <si>
    <t xml:space="preserve">Other Income - Including Interest Income </t>
  </si>
  <si>
    <t>WHO SHOULD WE CONTACT IF WE HAVE QUESTIONS ABOUT YOUR INFORMATION:</t>
  </si>
  <si>
    <t>Concrete Pumping Revenue</t>
  </si>
  <si>
    <r>
      <t xml:space="preserve">Payroll Taxes, Workers' Compensation and Benefits </t>
    </r>
    <r>
      <rPr>
        <sz val="11"/>
        <rFont val="Calibri"/>
        <family val="2"/>
      </rPr>
      <t>(on direct labour)</t>
    </r>
  </si>
  <si>
    <t>Sub-Contractor Labour</t>
  </si>
  <si>
    <t>GPS Costs</t>
  </si>
  <si>
    <r>
      <t xml:space="preserve">Direct Costs/Costs of Goods Sold, </t>
    </r>
    <r>
      <rPr>
        <b/>
        <sz val="13"/>
        <rFont val="Calibri"/>
        <family val="2"/>
        <scheme val="minor"/>
      </rPr>
      <t>NOT</t>
    </r>
    <r>
      <rPr>
        <sz val="13"/>
        <rFont val="Calibri"/>
        <family val="2"/>
        <scheme val="minor"/>
      </rPr>
      <t xml:space="preserve"> Concrete Pumping </t>
    </r>
    <r>
      <rPr>
        <sz val="11"/>
        <rFont val="Calibri"/>
        <family val="2"/>
        <scheme val="minor"/>
      </rPr>
      <t>(see instructions)</t>
    </r>
  </si>
  <si>
    <r>
      <t xml:space="preserve">Owner Compensation </t>
    </r>
    <r>
      <rPr>
        <sz val="11"/>
        <rFont val="Calibri"/>
        <family val="2"/>
      </rPr>
      <t>(include benefits and discretionary expenses)</t>
    </r>
  </si>
  <si>
    <r>
      <t xml:space="preserve">Payroll Taxes, Workers' Compensation, Superannuation and Benefits </t>
    </r>
    <r>
      <rPr>
        <sz val="11"/>
        <rFont val="Calibri"/>
        <family val="2"/>
      </rPr>
      <t>(supervisors, sales, dispatch and admin)</t>
    </r>
  </si>
  <si>
    <r>
      <t xml:space="preserve">Facility Rent </t>
    </r>
    <r>
      <rPr>
        <sz val="11"/>
        <rFont val="Calibri"/>
        <family val="2"/>
      </rPr>
      <t>(see instructions if owned)</t>
    </r>
  </si>
  <si>
    <r>
      <t xml:space="preserve">Concrete Pumping Revenue </t>
    </r>
    <r>
      <rPr>
        <sz val="11"/>
        <rFont val="Calibri"/>
        <family val="2"/>
      </rPr>
      <t>(include rents, fuel surcharges, travel, etc.)</t>
    </r>
  </si>
  <si>
    <r>
      <t xml:space="preserve">Other Sales and Services </t>
    </r>
    <r>
      <rPr>
        <sz val="11"/>
        <rFont val="Calibri"/>
        <family val="2"/>
      </rPr>
      <t>(include related costs on line 17 only)</t>
    </r>
  </si>
  <si>
    <r>
      <t xml:space="preserve">Line 1 - </t>
    </r>
    <r>
      <rPr>
        <b/>
        <u/>
        <sz val="12"/>
        <rFont val="Calibri"/>
        <family val="2"/>
        <scheme val="minor"/>
      </rPr>
      <t>Concrete Pumping Revenue</t>
    </r>
    <r>
      <rPr>
        <sz val="12"/>
        <rFont val="Calibri"/>
        <family val="2"/>
        <scheme val="minor"/>
      </rPr>
      <t xml:space="preserve"> - Include all revenues related to concrete pumping services including rents, fuel surcharges, travel charges, etc.</t>
    </r>
  </si>
  <si>
    <r>
      <t xml:space="preserve">Line 2 - </t>
    </r>
    <r>
      <rPr>
        <b/>
        <u/>
        <sz val="12"/>
        <rFont val="Calibri"/>
        <family val="2"/>
        <scheme val="minor"/>
      </rPr>
      <t xml:space="preserve">Other Sales and Services </t>
    </r>
    <r>
      <rPr>
        <sz val="12"/>
        <rFont val="Calibri"/>
        <family val="2"/>
        <scheme val="minor"/>
      </rPr>
      <t>- Include sales or revenues from selling parts, inventory, repair services, or any other business line NOT considered concrete pumping.  When completing the direct cost section that follows, include all costs related to these sales on line 17.</t>
    </r>
  </si>
  <si>
    <r>
      <t xml:space="preserve">Line 6 - </t>
    </r>
    <r>
      <rPr>
        <b/>
        <u/>
        <sz val="12"/>
        <rFont val="Calibri"/>
        <family val="2"/>
        <scheme val="minor"/>
      </rPr>
      <t>Sub-Contractor Labour</t>
    </r>
    <r>
      <rPr>
        <sz val="12"/>
        <rFont val="Calibri"/>
        <family val="2"/>
        <scheme val="minor"/>
      </rPr>
      <t xml:space="preserve"> -  Include amounts paid to subcontractors or owner-operators for performing revenue-producing activities.  </t>
    </r>
  </si>
  <si>
    <r>
      <t>Line 9 -</t>
    </r>
    <r>
      <rPr>
        <b/>
        <u/>
        <sz val="12"/>
        <rFont val="Calibri"/>
        <family val="2"/>
        <scheme val="minor"/>
      </rPr>
      <t xml:space="preserve"> GPS Costs</t>
    </r>
    <r>
      <rPr>
        <sz val="12"/>
        <rFont val="Calibri"/>
        <family val="2"/>
        <scheme val="minor"/>
      </rPr>
      <t xml:space="preserve"> - Include costs related to GPS on revenue equipment.</t>
    </r>
  </si>
  <si>
    <r>
      <t xml:space="preserve">Line 17 - </t>
    </r>
    <r>
      <rPr>
        <u/>
        <sz val="12"/>
        <rFont val="Calibri"/>
        <family val="2"/>
        <scheme val="minor"/>
      </rPr>
      <t xml:space="preserve"> </t>
    </r>
    <r>
      <rPr>
        <b/>
        <u/>
        <sz val="12"/>
        <rFont val="Calibri"/>
        <family val="2"/>
        <scheme val="minor"/>
      </rPr>
      <t>Direct Costs/Cost of Goods Sold, NOT Concrete Pumping</t>
    </r>
    <r>
      <rPr>
        <sz val="12"/>
        <rFont val="Calibri"/>
        <family val="2"/>
        <scheme val="minor"/>
      </rPr>
      <t xml:space="preserve"> - If you reported revenue on line 2, consider whether you have incurred direct costs or cost of goods sold related to those business lines that are NOT Concrete Pumping. All direct costs and cost of goods sold related to revenue from line 2 should be recorded here only. Be sure you have not included them on any other line.</t>
    </r>
  </si>
  <si>
    <t>Record indirect and overhead expenses here, including all costs of selling or administering to the company.  Do not include interest expense, which is a cost of financing, or any unusual items not related to operations (such as gains or losses on fixed assets sales). This type of income and expense should be reported on lines 35, 36 or 37.</t>
  </si>
  <si>
    <r>
      <t xml:space="preserve">Line 28 - </t>
    </r>
    <r>
      <rPr>
        <b/>
        <u/>
        <sz val="12"/>
        <rFont val="Calibri"/>
        <family val="2"/>
        <scheme val="minor"/>
      </rPr>
      <t>General Business Insurance</t>
    </r>
    <r>
      <rPr>
        <sz val="12"/>
        <rFont val="Calibri"/>
        <family val="2"/>
        <scheme val="minor"/>
      </rPr>
      <t xml:space="preserve"> - Include general office, crime coverages and building insurance. Do not include life insurance (line 20 or 22) or insurance on vehicles or revenue equipment (line 10).</t>
    </r>
  </si>
  <si>
    <r>
      <t xml:space="preserve">Line 15 - </t>
    </r>
    <r>
      <rPr>
        <b/>
        <u/>
        <sz val="12"/>
        <rFont val="Calibri"/>
        <family val="2"/>
        <scheme val="minor"/>
      </rPr>
      <t>Other Direct Expenses</t>
    </r>
    <r>
      <rPr>
        <sz val="12"/>
        <rFont val="Calibri"/>
        <family val="2"/>
        <scheme val="minor"/>
      </rPr>
      <t xml:space="preserve"> - Include all direct costs related to concrete pumping that do not fit any of the categories on lines 4 through 14.</t>
    </r>
  </si>
  <si>
    <t>DIRECT COSTS - CONCRETE PUMPING (Lines 4 through 15)</t>
  </si>
  <si>
    <t>TOTAL DIRECT COSTS -- CONCRETE PUMPING</t>
  </si>
  <si>
    <t>Hours Billed ÷ Number of Units</t>
  </si>
  <si>
    <t>For the year ending 30-Jun-18</t>
  </si>
  <si>
    <t>PRODUCTIVITY - EQUIPMENT UTILISATION</t>
  </si>
  <si>
    <t>PRODUCTIVITY - LABOUR UTILISATION</t>
  </si>
  <si>
    <t>PROFIT</t>
  </si>
  <si>
    <t>CASH FLOW</t>
  </si>
  <si>
    <t>FINANCIAL STRENGTH</t>
  </si>
  <si>
    <t>2017 Turnover</t>
  </si>
  <si>
    <t>Non-Owner Managers</t>
  </si>
  <si>
    <t>Shop and Maintenance Workers</t>
  </si>
  <si>
    <t>Administrative, Office, Bookkeeping and All Other Employees</t>
  </si>
  <si>
    <t>Number of Non-Owner Managers, Dispatch and Admin Employees</t>
  </si>
  <si>
    <t>Owners Working in Sales and/or Management</t>
  </si>
  <si>
    <t>Owners Working as Operator and/or Mechanic</t>
  </si>
  <si>
    <t>Revenue - Direct Costs of Pumping Revenue</t>
  </si>
  <si>
    <t>Trade Creditors Balance Outstanding</t>
  </si>
  <si>
    <r>
      <rPr>
        <b/>
        <sz val="12"/>
        <rFont val="Calibri"/>
        <family val="2"/>
        <scheme val="minor"/>
      </rPr>
      <t>Number of Equipment Units</t>
    </r>
    <r>
      <rPr>
        <sz val="12"/>
        <rFont val="Calibri"/>
        <family val="2"/>
        <scheme val="minor"/>
      </rPr>
      <t xml:space="preserve"> - Full Time Equivalents: Count each unit of equipment that was available for service for the full year. For example, if you had one unit for the entire year and another unit for 6 months, report 1.5 total units.</t>
    </r>
  </si>
  <si>
    <r>
      <rPr>
        <b/>
        <sz val="12"/>
        <rFont val="Calibri"/>
        <family val="2"/>
        <scheme val="minor"/>
      </rPr>
      <t>Total Hours Billed</t>
    </r>
    <r>
      <rPr>
        <sz val="12"/>
        <rFont val="Calibri"/>
        <family val="2"/>
        <scheme val="minor"/>
      </rPr>
      <t xml:space="preserve">: Report the total hours billed to customers in the year. Exclude travel hours, unbilled set up hours, etc. </t>
    </r>
  </si>
  <si>
    <t>Direct Labour Utilisation</t>
  </si>
  <si>
    <t>(Percent of Direct Labour Hours Billed)</t>
  </si>
  <si>
    <r>
      <t xml:space="preserve">Line 10 - </t>
    </r>
    <r>
      <rPr>
        <b/>
        <u/>
        <sz val="12"/>
        <rFont val="Calibri"/>
        <family val="2"/>
        <scheme val="minor"/>
      </rPr>
      <t>Insurance</t>
    </r>
    <r>
      <rPr>
        <sz val="12"/>
        <rFont val="Calibri"/>
        <family val="2"/>
        <scheme val="minor"/>
      </rPr>
      <t xml:space="preserve"> - Include vehicle insurance, general liability insurance and any other insurance that is considered a direct cost, such as insurance on revenue equipment, performance bonds or other job-related coverages. Do not include company auto coverage for administrative and sales cars, crime or building/premises coverage. Do not include health or life insurance. Those expenses should be recorded as employee benefits on line 5 if related to direct labour employees, or line 22 if related to dispatch, sales and administrative employees.</t>
    </r>
  </si>
  <si>
    <r>
      <t xml:space="preserve">Line 11 - </t>
    </r>
    <r>
      <rPr>
        <b/>
        <u/>
        <sz val="12"/>
        <rFont val="Calibri"/>
        <family val="2"/>
        <scheme val="minor"/>
      </rPr>
      <t>Parts, Repairs, Maintenance and Tire Replacements</t>
    </r>
    <r>
      <rPr>
        <sz val="12"/>
        <rFont val="Calibri"/>
        <family val="2"/>
        <scheme val="minor"/>
      </rPr>
      <t xml:space="preserve"> - Include repairs and maintenance on vehicles and revenue equipment. Do not include building repairs and maintenance (these should be recorded on line 25, Building Maintenance). Do not include repairs or maintenance on office equipment (these should be recorded on line 32, All Other Expenses).</t>
    </r>
  </si>
  <si>
    <t>Response Deadline: 1 December 2018</t>
  </si>
  <si>
    <r>
      <t xml:space="preserve">• All responses must be submitted by </t>
    </r>
    <r>
      <rPr>
        <b/>
        <u/>
        <sz val="12"/>
        <color indexed="8"/>
        <rFont val="Calibri"/>
        <family val="2"/>
        <scheme val="minor"/>
      </rPr>
      <t>1 December 2018</t>
    </r>
  </si>
  <si>
    <t>Please complete and submit your survey by 1 December 2018 using your preliminary figures.</t>
  </si>
  <si>
    <t>By 1 December 2018</t>
  </si>
  <si>
    <t>IMPORTANT: Begin by saving this file to your computer. Be sure to retain a copy of your completed file in case you need to refer to it later.</t>
  </si>
  <si>
    <t>CPAA has selected trusted independent advisor, Barbara Nuss, Certified Practicing Accountant (CPA) of Profit Soup to produce the study. She understands our industry and how to help members be more successful in it. Profit Soup has authored benchmark studies for the American Concrete Pumping Association, Crane Industry Council of Australia and many other associations and franchise groups in the US, Australia and Canada.</t>
  </si>
  <si>
    <t>• Am I earning the Return on Investment (ROI) that I should?</t>
  </si>
  <si>
    <t>What was your total turnover for the prior financial year, ended 30 June 2017 (ie. 2016/2017) ?</t>
  </si>
  <si>
    <t>If you expect a sales decrease for 2019 (ie. 2018/2019), what % decrease do you anticipate?</t>
  </si>
  <si>
    <t>Please provide the following for the financial year 30 June 2018 (ie. 2017/2018). You may estimate amounts if necessary.</t>
  </si>
  <si>
    <t>Total Cubic Meters (M3) Concrete Pumped</t>
  </si>
  <si>
    <t>Employees</t>
  </si>
  <si>
    <t>Do you track usage information by concrete pump type ?</t>
  </si>
  <si>
    <t>During the year ended 30 June 2017 (ie. 2016/2017):</t>
  </si>
  <si>
    <t>What best describes the general market area your pumps operate within?</t>
  </si>
  <si>
    <t>1. Metropolitan (Major cities)</t>
  </si>
  <si>
    <t>2. Regional (Large Cities and populated regions)</t>
  </si>
  <si>
    <t>3. Rural (Country towns and regions)</t>
  </si>
  <si>
    <t>Cubic Meters (M3) Pumped</t>
  </si>
  <si>
    <t>Stationary (Separate ) Concrete Placing Boom - All Lengths</t>
  </si>
  <si>
    <t>Trailer &amp; Skid Mounted Pumps - Up to 40 m3/hr</t>
  </si>
  <si>
    <t>Trailer &amp; Skid Mounted Pumps - Above 40 m3/hr</t>
  </si>
  <si>
    <t>Mobile Line Pump - Up to 50 m3/hr</t>
  </si>
  <si>
    <t>Mobile Line Pump - Above 50 m3/hr to 160 m3/hr</t>
  </si>
  <si>
    <t>Mobile Line Pump - High Pressure Concrete Pump (&gt;150 bar)</t>
  </si>
  <si>
    <t>Mobile Boom Pump - 20M Class and below ( ie. &lt;29M)</t>
  </si>
  <si>
    <t>Mobile Boom Pump - 30M Class (ie. 30M to 39M)</t>
  </si>
  <si>
    <t>Mobile Boom Pump - 40M Class (ie. 40M to 49M)</t>
  </si>
  <si>
    <t>Mobile Boom Pump - 50M Class and above (ie. &gt;50M)</t>
  </si>
  <si>
    <t>260 Days</t>
  </si>
  <si>
    <t>During the year ended 30 June 2018 (ie. 2017/2018)</t>
  </si>
  <si>
    <t>8a</t>
  </si>
  <si>
    <t>8b</t>
  </si>
  <si>
    <t xml:space="preserve">Does Part 3 of this survey include large depreciation deductions for writing off assets that you bought this year (small business immediate deduction or special rules for mining equipment)? </t>
  </si>
  <si>
    <r>
      <t xml:space="preserve">Line 2 - </t>
    </r>
    <r>
      <rPr>
        <b/>
        <u/>
        <sz val="12"/>
        <rFont val="Calibri"/>
        <family val="2"/>
        <scheme val="minor"/>
      </rPr>
      <t>Debtor Accounts</t>
    </r>
    <r>
      <rPr>
        <sz val="12"/>
        <rFont val="Calibri"/>
        <family val="2"/>
        <scheme val="minor"/>
      </rPr>
      <t xml:space="preserve"> - Record amounts due from from </t>
    </r>
    <r>
      <rPr>
        <i/>
        <sz val="12"/>
        <rFont val="Calibri"/>
        <family val="2"/>
        <scheme val="minor"/>
      </rPr>
      <t>customers</t>
    </r>
    <r>
      <rPr>
        <sz val="12"/>
        <rFont val="Calibri"/>
        <family val="2"/>
        <scheme val="minor"/>
      </rPr>
      <t xml:space="preserve"> </t>
    </r>
    <r>
      <rPr>
        <i/>
        <sz val="12"/>
        <rFont val="Calibri"/>
        <family val="2"/>
        <scheme val="minor"/>
      </rPr>
      <t>only</t>
    </r>
    <r>
      <rPr>
        <sz val="12"/>
        <rFont val="Calibri"/>
        <family val="2"/>
        <scheme val="minor"/>
      </rPr>
      <t>. Use line 4, Other Current Assets for amounts due from from employees, owners, affiliated companies, or charges not originating from customer revenue. Reduce for any allowances you've recorded for doubtful accounts.</t>
    </r>
  </si>
  <si>
    <r>
      <t xml:space="preserve">Line 13 - </t>
    </r>
    <r>
      <rPr>
        <b/>
        <u/>
        <sz val="12"/>
        <rFont val="Calibri"/>
        <family val="2"/>
        <scheme val="minor"/>
      </rPr>
      <t>Depreciation</t>
    </r>
    <r>
      <rPr>
        <u/>
        <sz val="12"/>
        <rFont val="Calibri"/>
        <family val="2"/>
        <scheme val="minor"/>
      </rPr>
      <t xml:space="preserve"> - </t>
    </r>
    <r>
      <rPr>
        <b/>
        <u/>
        <sz val="12"/>
        <rFont val="Calibri"/>
        <family val="2"/>
        <scheme val="minor"/>
      </rPr>
      <t>Revenue Equipment and Vehicles</t>
    </r>
    <r>
      <rPr>
        <sz val="12"/>
        <rFont val="Calibri"/>
        <family val="2"/>
        <scheme val="minor"/>
      </rPr>
      <t xml:space="preserve"> - Include depreciation on revenue equipment only. For purposes of this survey, please use straight-line depreciation. Refer to Questionnaire instructions line 6 RE: bonus depreciation. Do not include building depreciation (line 24 Facility Rent) or office and dispatch equipment (line 29 Depreciation and Amortisation).</t>
    </r>
  </si>
  <si>
    <t>Contractors</t>
  </si>
  <si>
    <t>Operators and Mechanics (incl. owners) Hours Worked</t>
  </si>
  <si>
    <t>1 December 2018</t>
  </si>
  <si>
    <r>
      <t xml:space="preserve">• </t>
    </r>
    <r>
      <rPr>
        <b/>
        <sz val="12"/>
        <color indexed="8"/>
        <rFont val="Calibri"/>
        <family val="2"/>
        <scheme val="minor"/>
      </rPr>
      <t>Confidentiality is important</t>
    </r>
    <r>
      <rPr>
        <sz val="12"/>
        <color indexed="8"/>
        <rFont val="Calibri"/>
        <family val="2"/>
        <scheme val="minor"/>
      </rPr>
      <t xml:space="preserve">. We understand that you are trusting us with very sensitive information.  </t>
    </r>
    <r>
      <rPr>
        <b/>
        <i/>
        <sz val="12"/>
        <color indexed="8"/>
        <rFont val="Calibri"/>
        <family val="2"/>
        <scheme val="minor"/>
      </rPr>
      <t xml:space="preserve">We assure you we will not share your </t>
    </r>
    <r>
      <rPr>
        <b/>
        <i/>
        <u/>
        <sz val="12"/>
        <color rgb="FF000000"/>
        <rFont val="Calibri (Body)"/>
      </rPr>
      <t>individual company</t>
    </r>
    <r>
      <rPr>
        <b/>
        <i/>
        <sz val="12"/>
        <color indexed="8"/>
        <rFont val="Calibri"/>
        <family val="2"/>
        <scheme val="minor"/>
      </rPr>
      <t xml:space="preserve"> information with CPAA or any other party. </t>
    </r>
    <r>
      <rPr>
        <sz val="12"/>
        <color indexed="8"/>
        <rFont val="Calibri"/>
        <family val="2"/>
        <scheme val="minor"/>
      </rPr>
      <t>Profit Soup has executed a non-disclosure agreement with CPAA to detail the confidentiality responsibilities. If your company requires a separate confidentiality agreement to participate, contact Barbara Nuss, Profit Soup founder at barbara.nuss@profitsoup.com and one will be provided for you.</t>
    </r>
  </si>
  <si>
    <t>• If you have any questions regarding this survey, contact Stuart Donaldson between the hours of 8 am and 5 pm at 0448 248 290. Or you may email your question to CPAA@profitsoup.com.</t>
  </si>
  <si>
    <t>If you expect a sales increase for 2019 (ie. 2018/2019), what % increase do you anticipate?</t>
  </si>
  <si>
    <r>
      <t xml:space="preserve">Please estimate how many pieces of revenue equipment you </t>
    </r>
    <r>
      <rPr>
        <b/>
        <i/>
        <u/>
        <sz val="14"/>
        <rFont val="Calibri"/>
        <family val="2"/>
        <scheme val="minor"/>
      </rPr>
      <t xml:space="preserve">expect to </t>
    </r>
    <r>
      <rPr>
        <b/>
        <i/>
        <u/>
        <sz val="14"/>
        <rFont val="Calibri"/>
        <family val="2"/>
      </rPr>
      <t>add or retire</t>
    </r>
    <r>
      <rPr>
        <b/>
        <i/>
        <u/>
        <sz val="14"/>
        <rFont val="Calibri"/>
        <family val="2"/>
        <scheme val="minor"/>
      </rPr>
      <t xml:space="preserve"> </t>
    </r>
    <r>
      <rPr>
        <b/>
        <sz val="14"/>
        <rFont val="Calibri"/>
        <family val="2"/>
        <scheme val="minor"/>
      </rPr>
      <t>from your fleet
during the year ended 30 June 2019 (ie. 2018/2019):</t>
    </r>
  </si>
  <si>
    <t>Enter 1, 2 or 3</t>
  </si>
  <si>
    <t>Operator Labour Utilisation</t>
  </si>
  <si>
    <t>(Percent of Operator Labour Hours Billed)</t>
  </si>
  <si>
    <t>Operators (incl. owners) Hours Worked</t>
  </si>
  <si>
    <t>*Count each unit of equipment that was available for service for the full year. For example, if you had one unit for the entire year and a second unit for 6 months, report 1.5 units.</t>
  </si>
  <si>
    <r>
      <rPr>
        <b/>
        <i/>
        <sz val="14"/>
        <rFont val="Calibri"/>
        <family val="2"/>
        <scheme val="minor"/>
      </rPr>
      <t xml:space="preserve">CONFIDENTIALITY IS IMPORTANT. </t>
    </r>
    <r>
      <rPr>
        <sz val="14"/>
        <rFont val="Calibri"/>
        <family val="2"/>
        <scheme val="minor"/>
      </rPr>
      <t xml:space="preserve">We understand that you are trusting us with very sensitive information. </t>
    </r>
    <r>
      <rPr>
        <b/>
        <i/>
        <sz val="14"/>
        <rFont val="Calibri"/>
        <family val="2"/>
        <scheme val="minor"/>
      </rPr>
      <t xml:space="preserve">We assure you we will not share your information with CPAA or any other party.
</t>
    </r>
    <r>
      <rPr>
        <sz val="12"/>
        <rFont val="Calibri"/>
        <family val="2"/>
        <scheme val="minor"/>
      </rPr>
      <t xml:space="preserve">The study is produced by Barbara Nuss, CPA of Profit Soup. Only select Profit Soup personnel involved in producing the study will have access to your information. Profit Soup has executed a non-disclosure agreement with CPAA to detail the confidentiality responsibilities. If your company requires a separate confidentiality agreement to participate, contact barbara.nuss@profitsoup.com and an agreement will be prepared for you.
</t>
    </r>
  </si>
  <si>
    <r>
      <t xml:space="preserve">• Use your accounts for the financial year ending </t>
    </r>
    <r>
      <rPr>
        <b/>
        <sz val="12"/>
        <color rgb="FF000000"/>
        <rFont val="Calibri"/>
        <family val="2"/>
        <scheme val="minor"/>
      </rPr>
      <t>30 June 2018</t>
    </r>
    <r>
      <rPr>
        <sz val="12"/>
        <color indexed="8"/>
        <rFont val="Calibri"/>
        <family val="2"/>
        <scheme val="minor"/>
      </rPr>
      <t>. If you have not been in business a full financial year, you are not eligible to participate in this survey.</t>
    </r>
  </si>
  <si>
    <r>
      <rPr>
        <b/>
        <sz val="12"/>
        <rFont val="Calibri"/>
        <family val="2"/>
      </rPr>
      <t>Question 8 to 10 - Revenue Equipment Counts</t>
    </r>
    <r>
      <rPr>
        <sz val="12"/>
        <rFont val="Calibri"/>
        <family val="2"/>
        <scheme val="minor"/>
      </rPr>
      <t>:  Count revenue equipment only, including Mobile Boom Pumps, Stationary (Separate) Boom Pumps, Trailer &amp; Skid Mounted Pumps and Mobile Line Pumps. Exclude sales or administrative vehicles and equipment.</t>
    </r>
  </si>
  <si>
    <r>
      <t xml:space="preserve">Line 7- </t>
    </r>
    <r>
      <rPr>
        <b/>
        <u/>
        <sz val="12"/>
        <rFont val="Calibri"/>
        <family val="2"/>
        <scheme val="minor"/>
      </rPr>
      <t xml:space="preserve">Fuel </t>
    </r>
    <r>
      <rPr>
        <sz val="12"/>
        <rFont val="Calibri"/>
        <family val="2"/>
        <scheme val="minor"/>
      </rPr>
      <t>- Include fuel consumed by vehicles and revenue equipment. Fuel for owner vehicles or sales vehicles should be included at line 32, All Other Expenses.</t>
    </r>
  </si>
  <si>
    <r>
      <t xml:space="preserve">Important: </t>
    </r>
    <r>
      <rPr>
        <i/>
        <sz val="11"/>
        <rFont val="Calibri"/>
        <family val="2"/>
        <scheme val="minor"/>
      </rPr>
      <t>Line 23 Must Equal Line 12</t>
    </r>
  </si>
  <si>
    <r>
      <rPr>
        <b/>
        <sz val="14"/>
        <rFont val="Calibri"/>
        <family val="2"/>
        <scheme val="minor"/>
      </rPr>
      <t xml:space="preserve">Indicate the total number of "full-time equivalent" (FTE) employees and independent contractors in the relevent columns </t>
    </r>
    <r>
      <rPr>
        <sz val="14"/>
        <rFont val="Calibri"/>
        <family val="2"/>
        <scheme val="minor"/>
      </rPr>
      <t>involved in operations during the past year. Include working owners and working spouses, regardless of compensation. Count each 1,820 hours worked as one FTE. If a staff member performs more than one task, please apportion their FTE over the categories based on the estimated time spent on each function. Do not use percentages.</t>
    </r>
  </si>
  <si>
    <t>Used Equipment To Add</t>
  </si>
  <si>
    <t>New Equipment To Add</t>
  </si>
  <si>
    <t>Equipment To Retire from Service</t>
  </si>
  <si>
    <t>Hours
 Billed</t>
  </si>
  <si>
    <t>Revenue from  Hours Billed</t>
  </si>
  <si>
    <t>CPAA has executed a confidentiality agreement with Profit Soup.  As a Certified Practicing Accountant, business owners and executives put their trust in Barb and her professional ethics every day. She takes her responsibility for confidentiality very seriously. If your company requires an agreement of its own to participate in the study, contact Barbara Nuss of Profit Soup by email at barbara.nuss@profitsoup.com and she will be happy to execute a NDA directly with your company.</t>
  </si>
  <si>
    <t>The study will include metrics and analysis in four areas: profitability, productivity, cash flow and financial strength. The information will help you to answer questions like these:</t>
  </si>
  <si>
    <t xml:space="preserve">We understand that companies present financial information differently, and your accounts may not match up with the items on the survey. Do your best to allocate your accounts to the categories detailed on the survey. If this seems daunting, don't worry. We're here to help. If you'll complete the questions at Part 1 and send your P&amp;L and balance sheet to Profit Soup we will do the rest. If you have a question about an item, contact Stuart Donaldson at 0488 248 290 or address your query to CPAA@profitsoup.com. </t>
  </si>
  <si>
    <t>This looks like a lot of work. What if I am too busy?</t>
  </si>
  <si>
    <r>
      <t xml:space="preserve">Line 8 - </t>
    </r>
    <r>
      <rPr>
        <b/>
        <u/>
        <sz val="12"/>
        <rFont val="Calibri"/>
        <family val="2"/>
        <scheme val="minor"/>
      </rPr>
      <t xml:space="preserve">All Other Fixed Assets </t>
    </r>
    <r>
      <rPr>
        <sz val="12"/>
        <rFont val="Calibri"/>
        <family val="2"/>
        <scheme val="minor"/>
      </rPr>
      <t>- Include office furnishings, office equipment, leasehold improvements and all other depreciable property not classified as Revenue Equipment and Vehicles (line 6) or Land and Building (line 7).</t>
    </r>
  </si>
  <si>
    <r>
      <t xml:space="preserve">Line 6 - </t>
    </r>
    <r>
      <rPr>
        <b/>
        <u/>
        <sz val="12"/>
        <rFont val="Calibri"/>
        <family val="2"/>
        <scheme val="minor"/>
      </rPr>
      <t>Revenue Equipment and Vehicles</t>
    </r>
    <r>
      <rPr>
        <sz val="12"/>
        <rFont val="Calibri"/>
        <family val="2"/>
        <scheme val="minor"/>
      </rPr>
      <t xml:space="preserve"> - Include revenue equipment such as pumps, trucks and any other equipment whose use is billed to customers. Also include all vehicles and ancillary transport equipment (trailers, etc.).</t>
    </r>
  </si>
  <si>
    <r>
      <t xml:space="preserve">Line 14 - </t>
    </r>
    <r>
      <rPr>
        <b/>
        <u/>
        <sz val="12"/>
        <rFont val="Calibri"/>
        <family val="2"/>
        <scheme val="minor"/>
      </rPr>
      <t>Notes Payable Due in 1 Year or Less</t>
    </r>
    <r>
      <rPr>
        <sz val="12"/>
        <rFont val="Calibri"/>
        <family val="2"/>
        <scheme val="minor"/>
      </rPr>
      <t xml:space="preserve"> - Short-term or revolving loan accounts, such as a bank overdraft, credit cards or term loans for one year or less.  </t>
    </r>
  </si>
  <si>
    <r>
      <t xml:space="preserve">Line 15 - </t>
    </r>
    <r>
      <rPr>
        <b/>
        <u/>
        <sz val="12"/>
        <rFont val="Calibri"/>
        <family val="2"/>
        <scheme val="minor"/>
      </rPr>
      <t>Current Portion of Long-term Debt</t>
    </r>
    <r>
      <rPr>
        <sz val="12"/>
        <rFont val="Calibri"/>
        <family val="2"/>
        <scheme val="minor"/>
      </rPr>
      <t xml:space="preserve"> - Include principal payments on long-term loans that are due to be paid within the next year.</t>
    </r>
  </si>
  <si>
    <r>
      <t xml:space="preserve">Line 16 - </t>
    </r>
    <r>
      <rPr>
        <b/>
        <u/>
        <sz val="12"/>
        <rFont val="Calibri"/>
        <family val="2"/>
        <scheme val="minor"/>
      </rPr>
      <t>Other Current Liabilities</t>
    </r>
    <r>
      <rPr>
        <sz val="12"/>
        <rFont val="Calibri"/>
        <family val="2"/>
        <scheme val="minor"/>
      </rPr>
      <t xml:space="preserve"> - Taxes payable (BAS, GST, etc), wages payable, accrued expenses, long service leave or any other outstanding bill that must be paid in full within the next year.</t>
    </r>
  </si>
  <si>
    <r>
      <t xml:space="preserve">Line 19 - </t>
    </r>
    <r>
      <rPr>
        <b/>
        <u/>
        <sz val="12"/>
        <rFont val="Calibri"/>
        <family val="2"/>
        <scheme val="minor"/>
      </rPr>
      <t>All Other Long-term Liabilities (net of current portion)</t>
    </r>
    <r>
      <rPr>
        <b/>
        <sz val="12"/>
        <rFont val="Calibri"/>
        <family val="2"/>
        <scheme val="minor"/>
      </rPr>
      <t xml:space="preserve"> - </t>
    </r>
    <r>
      <rPr>
        <sz val="12"/>
        <rFont val="Calibri"/>
        <family val="2"/>
        <scheme val="minor"/>
      </rPr>
      <t>Include bank notes and mortgages, capital leases or other long-term debt, net of the current portion (that which comes due within the next year). Also include other long-term liabilities, if any, such as deferred taxes. Include the current portion of long-term debt on line 15.</t>
    </r>
  </si>
  <si>
    <r>
      <t xml:space="preserve">Line 13 - </t>
    </r>
    <r>
      <rPr>
        <b/>
        <u/>
        <sz val="12"/>
        <rFont val="Calibri"/>
        <family val="2"/>
        <scheme val="minor"/>
      </rPr>
      <t>Trade Creditors</t>
    </r>
    <r>
      <rPr>
        <b/>
        <sz val="12"/>
        <rFont val="Calibri"/>
        <family val="2"/>
        <scheme val="minor"/>
      </rPr>
      <t xml:space="preserve"> </t>
    </r>
    <r>
      <rPr>
        <sz val="12"/>
        <rFont val="Calibri"/>
        <family val="2"/>
        <scheme val="minor"/>
      </rPr>
      <t xml:space="preserve">- Include only </t>
    </r>
    <r>
      <rPr>
        <i/>
        <sz val="12"/>
        <rFont val="Calibri"/>
        <family val="2"/>
        <scheme val="minor"/>
      </rPr>
      <t>amounts due to trade creditors</t>
    </r>
    <r>
      <rPr>
        <sz val="12"/>
        <rFont val="Calibri"/>
        <family val="2"/>
        <scheme val="minor"/>
      </rPr>
      <t xml:space="preserve"> </t>
    </r>
    <r>
      <rPr>
        <i/>
        <sz val="12"/>
        <rFont val="Calibri"/>
        <family val="2"/>
        <scheme val="minor"/>
      </rPr>
      <t>for direct costs</t>
    </r>
    <r>
      <rPr>
        <sz val="12"/>
        <rFont val="Calibri"/>
        <family val="2"/>
        <scheme val="minor"/>
      </rPr>
      <t xml:space="preserve"> of operations.  Do not include wages, superannuation or long service leave (include these items in line 16, Other Current Liabilities).</t>
    </r>
  </si>
  <si>
    <r>
      <t xml:space="preserve">Line 11 - </t>
    </r>
    <r>
      <rPr>
        <b/>
        <u/>
        <sz val="12"/>
        <rFont val="Calibri"/>
        <family val="2"/>
        <scheme val="minor"/>
      </rPr>
      <t>Other Assets</t>
    </r>
    <r>
      <rPr>
        <sz val="12"/>
        <rFont val="Calibri"/>
        <family val="2"/>
        <scheme val="minor"/>
      </rPr>
      <t xml:space="preserve"> - Include long-term deposits, intangible assets net of amortisation, notes receivable, and any assets not included elsewhere .</t>
    </r>
  </si>
  <si>
    <r>
      <t xml:space="preserve">Line 9 - </t>
    </r>
    <r>
      <rPr>
        <b/>
        <u/>
        <sz val="12"/>
        <rFont val="Calibri"/>
        <family val="2"/>
        <scheme val="minor"/>
      </rPr>
      <t>Accumulated Depreciation of Other Fixed Assets</t>
    </r>
    <r>
      <rPr>
        <sz val="12"/>
        <rFont val="Calibri"/>
        <family val="2"/>
        <scheme val="minor"/>
      </rPr>
      <t xml:space="preserve"> - Include accumulated depreciation and amortisation on all fixed assets.</t>
    </r>
  </si>
  <si>
    <t>If your accounts do not detail pumping revenue separate from other types of revenue, please estimate amounts earned in each category.</t>
  </si>
  <si>
    <t>Direct costs are costs caused by the process of producing revenues, as opposed to the functions of sales or  administering the company.  Lines 4 through 15 are reserved for costs related to concrete pumping revenue.  Use line 17 for all direct costs or costs of goods sold related to other products or service lines whose revenue is included at line 2.</t>
  </si>
  <si>
    <t>Thank you for helping the Concrete Pumping Association of Australia (CPAA) to develop financial performance benchmarks that members can use to improve their business and business value. By participating in the project you'll receive a complimentary copy of the study that assesses industry financial performance, including what the best in the business are achieving. You'll also receive a personalised confidential financial assessment highlighting how your results compare to the top performers and companies your size.</t>
  </si>
  <si>
    <t>You can send questions by email to CPAA@ProfitSoup.com, or you can call Stuart Donaldson at the Profit Soup Australia support office in Sydney at 0488 248 290 (8 am to 5 pm) Australian Eastern Standard Time (AEST).</t>
  </si>
  <si>
    <r>
      <rPr>
        <b/>
        <sz val="12"/>
        <rFont val="Calibri"/>
        <family val="2"/>
      </rPr>
      <t>Question 6 - Bonus Depreciation</t>
    </r>
    <r>
      <rPr>
        <sz val="12"/>
        <rFont val="Calibri"/>
        <family val="2"/>
        <scheme val="minor"/>
      </rPr>
      <t>:  Some companies show extremely large depreciation deductions due to their ability to take one-time write-offs for depreciation on new assets acquired during the year. This occurs due to special rules for small businesses and companies supporting mining operations. To help keep the figures comparable between companies, we recommend that you exclude these one-time write-offs from the figures reported on this survey, and instead calculate depreciation for new assets acquired on the straight-line method. If you are unable to determine how to make the adjustment, include all depreciation including bonus depreciation on the income statement and indicate the amount of bonus depreciation here. We'll make the adjustment for you.</t>
    </r>
  </si>
  <si>
    <t>*For participating in the study you will receive a confidential financial assessment comparing your results to the average performers, top performers, and companies having turnover similar to yours. You'll see how you compare based on the metrics detailed above and many others, such as equipment and other costs per hour. The reports you'll receive will be designed specifically to assess the productivity, profit, cash flow and financial strength of your company.</t>
  </si>
  <si>
    <t>Debtor Collection Days</t>
  </si>
  <si>
    <t>Debtor Turns</t>
  </si>
  <si>
    <t>Credit Sales</t>
  </si>
  <si>
    <t>Creditor Turns</t>
  </si>
  <si>
    <t>Creditor Turn Days</t>
  </si>
  <si>
    <t>Direct Labour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</si>
</sst>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3" formatCode="_(* #,##0.00_);_(* \(#,##0.00\);_(* &quot;-&quot;??_);_(@_)"/>
    <numFmt numFmtId="164" formatCode="0.0%"/>
    <numFmt numFmtId="165" formatCode="&quot;$&quot;#,##0"/>
    <numFmt numFmtId="166" formatCode="0.0"/>
    <numFmt numFmtId="167" formatCode="#,##0.0_);\(#,##0.0\)"/>
  </numFmts>
  <fonts count="58">
    <font>
      <sz val="10"/>
      <name val="Arial"/>
    </font>
    <font>
      <sz val="10"/>
      <name val="Arial"/>
      <family val="2"/>
    </font>
    <font>
      <sz val="10"/>
      <name val="Arial"/>
      <family val="2"/>
    </font>
    <font>
      <sz val="14"/>
      <color indexed="81"/>
      <name val="Arial"/>
      <family val="2"/>
    </font>
    <font>
      <b/>
      <sz val="20"/>
      <name val="Calibri"/>
      <family val="2"/>
      <scheme val="minor"/>
    </font>
    <font>
      <b/>
      <sz val="18"/>
      <name val="Calibri"/>
      <family val="2"/>
      <scheme val="minor"/>
    </font>
    <font>
      <sz val="12"/>
      <color indexed="8"/>
      <name val="Calibri"/>
      <family val="2"/>
      <scheme val="minor"/>
    </font>
    <font>
      <b/>
      <sz val="12"/>
      <color indexed="8"/>
      <name val="Calibri"/>
      <family val="2"/>
      <scheme val="minor"/>
    </font>
    <font>
      <i/>
      <sz val="12"/>
      <color indexed="8"/>
      <name val="Calibri"/>
      <family val="2"/>
      <scheme val="minor"/>
    </font>
    <font>
      <sz val="10"/>
      <name val="Calibri"/>
      <family val="2"/>
      <scheme val="minor"/>
    </font>
    <font>
      <i/>
      <sz val="12"/>
      <name val="Calibri"/>
      <family val="2"/>
      <scheme val="minor"/>
    </font>
    <font>
      <b/>
      <i/>
      <sz val="12"/>
      <name val="Calibri"/>
      <family val="2"/>
      <scheme val="minor"/>
    </font>
    <font>
      <b/>
      <i/>
      <sz val="12"/>
      <color theme="0"/>
      <name val="Calibri"/>
      <family val="2"/>
      <scheme val="minor"/>
    </font>
    <font>
      <b/>
      <sz val="12"/>
      <name val="Calibri"/>
      <family val="2"/>
      <scheme val="minor"/>
    </font>
    <font>
      <sz val="12"/>
      <name val="Calibri"/>
      <family val="2"/>
      <scheme val="minor"/>
    </font>
    <font>
      <sz val="7"/>
      <name val="Calibri"/>
      <family val="2"/>
      <scheme val="minor"/>
    </font>
    <font>
      <b/>
      <i/>
      <sz val="12"/>
      <color indexed="8"/>
      <name val="Calibri"/>
      <family val="2"/>
      <scheme val="minor"/>
    </font>
    <font>
      <b/>
      <u/>
      <sz val="12"/>
      <color indexed="8"/>
      <name val="Calibri"/>
      <family val="2"/>
      <scheme val="minor"/>
    </font>
    <font>
      <sz val="12"/>
      <color indexed="10"/>
      <name val="Calibri"/>
      <family val="2"/>
      <scheme val="minor"/>
    </font>
    <font>
      <b/>
      <sz val="14"/>
      <name val="Calibri"/>
      <family val="2"/>
      <scheme val="minor"/>
    </font>
    <font>
      <b/>
      <u/>
      <sz val="12"/>
      <name val="Calibri"/>
      <family val="2"/>
      <scheme val="minor"/>
    </font>
    <font>
      <u/>
      <sz val="12"/>
      <name val="Calibri"/>
      <family val="2"/>
      <scheme val="minor"/>
    </font>
    <font>
      <sz val="14"/>
      <name val="Calibri"/>
      <family val="2"/>
      <scheme val="minor"/>
    </font>
    <font>
      <b/>
      <i/>
      <sz val="14"/>
      <name val="Calibri"/>
      <family val="2"/>
      <scheme val="minor"/>
    </font>
    <font>
      <b/>
      <sz val="20"/>
      <color indexed="9"/>
      <name val="Calibri"/>
      <family val="2"/>
      <scheme val="minor"/>
    </font>
    <font>
      <i/>
      <sz val="14"/>
      <name val="Calibri"/>
      <family val="2"/>
      <scheme val="minor"/>
    </font>
    <font>
      <b/>
      <i/>
      <sz val="16"/>
      <name val="Calibri"/>
      <family val="2"/>
      <scheme val="minor"/>
    </font>
    <font>
      <i/>
      <sz val="16"/>
      <name val="Calibri"/>
      <family val="2"/>
      <scheme val="minor"/>
    </font>
    <font>
      <b/>
      <u/>
      <sz val="14"/>
      <name val="Calibri"/>
      <family val="2"/>
      <scheme val="minor"/>
    </font>
    <font>
      <sz val="11"/>
      <name val="Calibri"/>
      <family val="2"/>
      <scheme val="minor"/>
    </font>
    <font>
      <sz val="14"/>
      <color indexed="31"/>
      <name val="Calibri"/>
      <family val="2"/>
      <scheme val="minor"/>
    </font>
    <font>
      <b/>
      <sz val="18"/>
      <color indexed="9"/>
      <name val="Calibri"/>
      <family val="2"/>
      <scheme val="minor"/>
    </font>
    <font>
      <sz val="14"/>
      <color indexed="81"/>
      <name val="Calibri"/>
      <family val="2"/>
      <scheme val="minor"/>
    </font>
    <font>
      <sz val="14"/>
      <name val="Arial"/>
      <family val="2"/>
    </font>
    <font>
      <b/>
      <i/>
      <u/>
      <sz val="14"/>
      <name val="Calibri"/>
      <family val="2"/>
    </font>
    <font>
      <b/>
      <sz val="9"/>
      <color indexed="81"/>
      <name val="Calibri"/>
      <family val="2"/>
      <scheme val="minor"/>
    </font>
    <font>
      <sz val="9"/>
      <color indexed="81"/>
      <name val="Calibri"/>
      <family val="2"/>
      <scheme val="minor"/>
    </font>
    <font>
      <b/>
      <i/>
      <sz val="11"/>
      <name val="Calibri"/>
      <family val="2"/>
      <scheme val="minor"/>
    </font>
    <font>
      <i/>
      <sz val="11"/>
      <name val="Calibri"/>
      <family val="2"/>
      <scheme val="minor"/>
    </font>
    <font>
      <sz val="13"/>
      <name val="Calibri"/>
      <family val="2"/>
      <scheme val="minor"/>
    </font>
    <font>
      <b/>
      <sz val="13"/>
      <name val="Calibri"/>
      <family val="2"/>
      <scheme val="minor"/>
    </font>
    <font>
      <sz val="11"/>
      <name val="Calibri"/>
      <family val="2"/>
    </font>
    <font>
      <b/>
      <sz val="14"/>
      <color indexed="81"/>
      <name val="Calibri"/>
      <family val="2"/>
      <scheme val="minor"/>
    </font>
    <font>
      <b/>
      <sz val="10"/>
      <color theme="0"/>
      <name val="Calibri"/>
      <family val="2"/>
      <scheme val="minor"/>
    </font>
    <font>
      <b/>
      <sz val="8"/>
      <color theme="0"/>
      <name val="Calibri"/>
      <family val="2"/>
      <scheme val="minor"/>
    </font>
    <font>
      <sz val="8"/>
      <color indexed="8"/>
      <name val="Calibri"/>
      <family val="2"/>
      <scheme val="minor"/>
    </font>
    <font>
      <sz val="8"/>
      <color theme="0"/>
      <name val="Calibri"/>
      <family val="2"/>
      <scheme val="minor"/>
    </font>
    <font>
      <u/>
      <sz val="8"/>
      <color indexed="8"/>
      <name val="Calibri"/>
      <family val="2"/>
      <scheme val="minor"/>
    </font>
    <font>
      <sz val="10"/>
      <color indexed="8"/>
      <name val="Calibri"/>
      <family val="2"/>
      <scheme val="minor"/>
    </font>
    <font>
      <i/>
      <sz val="10"/>
      <color indexed="8"/>
      <name val="Calibri"/>
      <family val="2"/>
      <scheme val="minor"/>
    </font>
    <font>
      <b/>
      <u/>
      <sz val="14"/>
      <color theme="0"/>
      <name val="Calibri"/>
      <family val="2"/>
      <scheme val="minor"/>
    </font>
    <font>
      <b/>
      <u/>
      <sz val="8"/>
      <color theme="0"/>
      <name val="Calibri"/>
      <family val="2"/>
      <scheme val="minor"/>
    </font>
    <font>
      <b/>
      <sz val="10"/>
      <name val="Calibri"/>
      <family val="2"/>
      <scheme val="minor"/>
    </font>
    <font>
      <b/>
      <sz val="12"/>
      <name val="Calibri"/>
      <family val="2"/>
    </font>
    <font>
      <b/>
      <sz val="12"/>
      <color rgb="FF000000"/>
      <name val="Calibri"/>
      <family val="2"/>
      <scheme val="minor"/>
    </font>
    <font>
      <sz val="11"/>
      <color indexed="81"/>
      <name val="Tahoma"/>
      <family val="2"/>
    </font>
    <font>
      <b/>
      <i/>
      <u/>
      <sz val="12"/>
      <color rgb="FF000000"/>
      <name val="Calibri (Body)"/>
    </font>
    <font>
      <b/>
      <i/>
      <u/>
      <sz val="14"/>
      <name val="Calibri"/>
      <family val="2"/>
      <scheme val="minor"/>
    </font>
  </fonts>
  <fills count="12">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top style="thin">
        <color theme="1" tint="0.499984740745262"/>
      </top>
      <bottom/>
      <diagonal/>
    </border>
    <border>
      <left/>
      <right/>
      <top/>
      <bottom style="thin">
        <color auto="1"/>
      </bottom>
      <diagonal/>
    </border>
    <border>
      <left/>
      <right/>
      <top style="double">
        <color auto="1"/>
      </top>
      <bottom style="double">
        <color auto="1"/>
      </bottom>
      <diagonal/>
    </border>
    <border>
      <left style="thin">
        <color indexed="64"/>
      </left>
      <right/>
      <top style="thin">
        <color indexed="64"/>
      </top>
      <bottom style="thin">
        <color indexed="64"/>
      </bottom>
      <diagonal/>
    </border>
    <border>
      <left/>
      <right style="thin">
        <color theme="1" tint="0.499984740745262"/>
      </right>
      <top style="thin">
        <color theme="1" tint="0.499984740745262"/>
      </top>
      <bottom/>
      <diagonal/>
    </border>
    <border>
      <left style="thin">
        <color indexed="64"/>
      </left>
      <right/>
      <top/>
      <bottom/>
      <diagonal/>
    </border>
    <border>
      <left style="thin">
        <color theme="1" tint="0.499984740745262"/>
      </left>
      <right style="thin">
        <color theme="1" tint="0.499984740745262"/>
      </right>
      <top/>
      <bottom style="thick">
        <color theme="1" tint="0.499984740745262"/>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196">
    <xf numFmtId="0" fontId="0" fillId="0" borderId="0" xfId="0"/>
    <xf numFmtId="0" fontId="4" fillId="10" borderId="4" xfId="0" applyFont="1" applyFill="1" applyBorder="1" applyAlignment="1">
      <alignment horizontal="center" vertical="top" wrapText="1"/>
    </xf>
    <xf numFmtId="0" fontId="5" fillId="10" borderId="1" xfId="0" applyFont="1" applyFill="1" applyBorder="1" applyAlignment="1">
      <alignment horizontal="center"/>
    </xf>
    <xf numFmtId="0" fontId="9" fillId="2" borderId="0" xfId="0" applyFont="1" applyFill="1" applyBorder="1"/>
    <xf numFmtId="0" fontId="9" fillId="0" borderId="0" xfId="0" applyFont="1" applyBorder="1"/>
    <xf numFmtId="0" fontId="9" fillId="0" borderId="1" xfId="0" applyFont="1" applyBorder="1"/>
    <xf numFmtId="0" fontId="6" fillId="6" borderId="0" xfId="0" applyFont="1" applyFill="1" applyBorder="1" applyAlignment="1">
      <alignment horizontal="left" vertical="center" wrapText="1"/>
    </xf>
    <xf numFmtId="0" fontId="9" fillId="0" borderId="0" xfId="0" applyFont="1" applyAlignment="1">
      <alignment wrapText="1"/>
    </xf>
    <xf numFmtId="0" fontId="9" fillId="0" borderId="0" xfId="0" applyFont="1"/>
    <xf numFmtId="0" fontId="9" fillId="8" borderId="0" xfId="0" applyFont="1" applyFill="1" applyAlignment="1">
      <alignment wrapText="1"/>
    </xf>
    <xf numFmtId="0" fontId="9" fillId="8" borderId="0" xfId="0" applyFont="1" applyFill="1"/>
    <xf numFmtId="0" fontId="12" fillId="7" borderId="0" xfId="0" applyFont="1" applyFill="1" applyAlignment="1">
      <alignment horizontal="center" vertical="top" wrapText="1"/>
    </xf>
    <xf numFmtId="0" fontId="7" fillId="6" borderId="0" xfId="0" applyFont="1" applyFill="1" applyBorder="1" applyAlignment="1">
      <alignment horizontal="left" wrapText="1" indent="2"/>
    </xf>
    <xf numFmtId="0" fontId="6" fillId="6" borderId="0" xfId="0" applyFont="1" applyFill="1" applyBorder="1" applyAlignment="1">
      <alignment horizontal="left" wrapText="1" indent="6"/>
    </xf>
    <xf numFmtId="0" fontId="13" fillId="6" borderId="0" xfId="0" applyFont="1" applyFill="1" applyAlignment="1">
      <alignment horizontal="left" vertical="top" wrapText="1" indent="2"/>
    </xf>
    <xf numFmtId="0" fontId="13" fillId="6" borderId="0" xfId="0" applyFont="1" applyFill="1" applyAlignment="1">
      <alignment horizontal="left" wrapText="1" indent="2"/>
    </xf>
    <xf numFmtId="0" fontId="15" fillId="6" borderId="0" xfId="0" applyFont="1" applyFill="1" applyAlignment="1">
      <alignment horizontal="left" vertical="center" wrapText="1" indent="2"/>
    </xf>
    <xf numFmtId="0" fontId="14" fillId="6" borderId="0" xfId="0" applyFont="1" applyFill="1" applyAlignment="1">
      <alignment horizontal="left" vertical="center" wrapText="1" indent="2"/>
    </xf>
    <xf numFmtId="0" fontId="14" fillId="6" borderId="0" xfId="0" applyFont="1" applyFill="1" applyAlignment="1">
      <alignment horizontal="left" wrapText="1" indent="2"/>
    </xf>
    <xf numFmtId="0" fontId="14" fillId="6" borderId="0" xfId="0" applyFont="1" applyFill="1" applyAlignment="1">
      <alignment horizontal="left" vertical="top" wrapText="1" indent="2"/>
    </xf>
    <xf numFmtId="0" fontId="6" fillId="6" borderId="0" xfId="0" applyFont="1" applyFill="1" applyAlignment="1">
      <alignment horizontal="left" vertical="top" wrapText="1" indent="2"/>
    </xf>
    <xf numFmtId="0" fontId="6" fillId="6" borderId="0" xfId="0" applyFont="1" applyFill="1" applyAlignment="1">
      <alignment horizontal="left" vertical="center" wrapText="1" indent="2"/>
    </xf>
    <xf numFmtId="0" fontId="18" fillId="2" borderId="0" xfId="0" applyFont="1" applyFill="1" applyAlignment="1">
      <alignment horizontal="left" wrapText="1" indent="2"/>
    </xf>
    <xf numFmtId="0" fontId="12" fillId="6" borderId="0" xfId="0" applyFont="1" applyFill="1" applyAlignment="1">
      <alignment horizontal="center" vertical="top" wrapText="1"/>
    </xf>
    <xf numFmtId="0" fontId="9" fillId="0" borderId="0" xfId="0" applyFont="1" applyAlignment="1">
      <alignment vertical="top"/>
    </xf>
    <xf numFmtId="0" fontId="6" fillId="6" borderId="0" xfId="0" applyFont="1" applyFill="1" applyBorder="1" applyAlignment="1">
      <alignment horizontal="left" vertical="top" wrapText="1"/>
    </xf>
    <xf numFmtId="0" fontId="7" fillId="6" borderId="0" xfId="0" applyFont="1" applyFill="1" applyBorder="1" applyAlignment="1">
      <alignment horizontal="left" vertical="top" wrapText="1"/>
    </xf>
    <xf numFmtId="0" fontId="6" fillId="6" borderId="0" xfId="0" applyFont="1" applyFill="1" applyBorder="1" applyAlignment="1">
      <alignment horizontal="left" vertical="top" wrapText="1" indent="2"/>
    </xf>
    <xf numFmtId="49" fontId="6" fillId="6" borderId="0" xfId="0" applyNumberFormat="1" applyFont="1" applyFill="1" applyBorder="1" applyAlignment="1">
      <alignment horizontal="left" vertical="top" wrapText="1"/>
    </xf>
    <xf numFmtId="0" fontId="6" fillId="6" borderId="0" xfId="0" applyFont="1" applyFill="1" applyBorder="1" applyAlignment="1">
      <alignment horizontal="left" wrapText="1"/>
    </xf>
    <xf numFmtId="0" fontId="9" fillId="6" borderId="0" xfId="0" applyFont="1" applyFill="1"/>
    <xf numFmtId="0" fontId="14" fillId="6" borderId="0" xfId="0" applyFont="1" applyFill="1" applyBorder="1" applyAlignment="1">
      <alignment horizontal="left" wrapText="1"/>
    </xf>
    <xf numFmtId="0" fontId="19" fillId="6" borderId="5" xfId="0" applyFont="1" applyFill="1" applyBorder="1" applyAlignment="1">
      <alignment horizontal="center" vertical="top" wrapText="1"/>
    </xf>
    <xf numFmtId="0" fontId="13" fillId="6" borderId="0" xfId="0" applyFont="1" applyFill="1" applyBorder="1" applyAlignment="1">
      <alignment horizontal="left" wrapText="1"/>
    </xf>
    <xf numFmtId="0" fontId="13" fillId="6" borderId="0" xfId="0" applyFont="1" applyFill="1" applyBorder="1" applyAlignment="1">
      <alignment wrapText="1"/>
    </xf>
    <xf numFmtId="0" fontId="9" fillId="6" borderId="0" xfId="0" applyFont="1" applyFill="1" applyAlignment="1"/>
    <xf numFmtId="0" fontId="5" fillId="10" borderId="0" xfId="0" applyFont="1" applyFill="1" applyBorder="1" applyAlignment="1">
      <alignment horizontal="center"/>
    </xf>
    <xf numFmtId="0" fontId="14" fillId="6" borderId="0" xfId="0" applyFont="1" applyFill="1" applyBorder="1" applyAlignment="1">
      <alignment vertical="center" wrapText="1"/>
    </xf>
    <xf numFmtId="0" fontId="14" fillId="6" borderId="0" xfId="0" applyFont="1" applyFill="1" applyBorder="1" applyAlignment="1">
      <alignment horizontal="left" vertical="center" wrapText="1"/>
    </xf>
    <xf numFmtId="0" fontId="13" fillId="6" borderId="0" xfId="0" applyFont="1" applyFill="1" applyBorder="1" applyAlignment="1">
      <alignment vertical="center" wrapText="1"/>
    </xf>
    <xf numFmtId="0" fontId="22" fillId="9" borderId="0" xfId="0" applyFont="1" applyFill="1" applyAlignment="1">
      <alignment vertical="center"/>
    </xf>
    <xf numFmtId="0" fontId="22" fillId="0" borderId="0" xfId="0" applyFont="1" applyFill="1" applyAlignment="1">
      <alignment vertical="center"/>
    </xf>
    <xf numFmtId="0" fontId="22" fillId="9" borderId="0" xfId="0" applyFont="1" applyFill="1" applyAlignment="1">
      <alignment vertical="center" wrapText="1"/>
    </xf>
    <xf numFmtId="0" fontId="22" fillId="9" borderId="0" xfId="0" applyFont="1" applyFill="1" applyBorder="1" applyAlignment="1">
      <alignment vertical="center"/>
    </xf>
    <xf numFmtId="0" fontId="11" fillId="9" borderId="4" xfId="0" applyFont="1" applyFill="1" applyBorder="1" applyProtection="1"/>
    <xf numFmtId="0" fontId="22" fillId="9" borderId="0" xfId="0" applyNumberFormat="1" applyFont="1" applyFill="1" applyBorder="1" applyAlignment="1" applyProtection="1">
      <alignment vertical="center"/>
    </xf>
    <xf numFmtId="165" fontId="22" fillId="3" borderId="2" xfId="0" applyNumberFormat="1" applyFont="1" applyFill="1" applyBorder="1" applyAlignment="1" applyProtection="1">
      <alignment vertical="center"/>
      <protection locked="0"/>
    </xf>
    <xf numFmtId="164" fontId="22" fillId="3" borderId="2" xfId="0" applyNumberFormat="1" applyFont="1" applyFill="1" applyBorder="1" applyAlignment="1" applyProtection="1">
      <alignment vertical="center" wrapText="1"/>
      <protection locked="0"/>
    </xf>
    <xf numFmtId="0" fontId="22" fillId="9" borderId="0" xfId="0" applyFont="1" applyFill="1" applyBorder="1" applyAlignment="1">
      <alignment vertical="top" wrapText="1"/>
    </xf>
    <xf numFmtId="1" fontId="22" fillId="3" borderId="2" xfId="3" applyNumberFormat="1" applyFont="1" applyFill="1" applyBorder="1" applyAlignment="1" applyProtection="1">
      <alignment horizontal="center" vertical="center"/>
      <protection locked="0"/>
    </xf>
    <xf numFmtId="0" fontId="19" fillId="0" borderId="0" xfId="0" applyFont="1" applyFill="1" applyAlignment="1">
      <alignment vertical="center"/>
    </xf>
    <xf numFmtId="0" fontId="25" fillId="9" borderId="0" xfId="0" applyFont="1" applyFill="1" applyBorder="1" applyAlignment="1">
      <alignment vertical="top" wrapText="1"/>
    </xf>
    <xf numFmtId="0" fontId="22" fillId="0" borderId="0" xfId="0" applyFont="1" applyFill="1" applyAlignment="1">
      <alignment vertical="center" wrapText="1"/>
    </xf>
    <xf numFmtId="0" fontId="22" fillId="9" borderId="0" xfId="0" applyFont="1" applyFill="1" applyAlignment="1">
      <alignment horizontal="left" vertical="top" wrapText="1" indent="6"/>
    </xf>
    <xf numFmtId="37" fontId="22" fillId="3" borderId="2" xfId="1" applyNumberFormat="1" applyFont="1" applyFill="1" applyBorder="1" applyAlignment="1" applyProtection="1">
      <alignment vertical="center"/>
      <protection locked="0"/>
    </xf>
    <xf numFmtId="0" fontId="19" fillId="9" borderId="0" xfId="0" applyFont="1" applyFill="1" applyAlignment="1">
      <alignment vertical="center"/>
    </xf>
    <xf numFmtId="0" fontId="19" fillId="9" borderId="0" xfId="0" applyFont="1" applyFill="1" applyBorder="1" applyAlignment="1">
      <alignment horizontal="left" vertical="center" wrapText="1" indent="6"/>
    </xf>
    <xf numFmtId="0" fontId="22" fillId="9" borderId="0" xfId="0" applyFont="1" applyFill="1" applyBorder="1" applyAlignment="1">
      <alignment horizontal="left" vertical="top" wrapText="1" indent="6"/>
    </xf>
    <xf numFmtId="0" fontId="22" fillId="9" borderId="0" xfId="0" applyFont="1" applyFill="1" applyBorder="1" applyAlignment="1">
      <alignment horizontal="left" vertical="top" wrapText="1"/>
    </xf>
    <xf numFmtId="0" fontId="19" fillId="9" borderId="0" xfId="0" applyFont="1" applyFill="1" applyBorder="1" applyAlignment="1">
      <alignment horizontal="left" vertical="top" wrapText="1"/>
    </xf>
    <xf numFmtId="0" fontId="22" fillId="9" borderId="0" xfId="0" applyFont="1" applyFill="1" applyBorder="1" applyAlignment="1">
      <alignment horizontal="left" vertical="top"/>
    </xf>
    <xf numFmtId="0" fontId="19" fillId="9" borderId="0" xfId="0" applyFont="1" applyFill="1" applyBorder="1" applyAlignment="1">
      <alignment horizontal="left" wrapText="1"/>
    </xf>
    <xf numFmtId="0" fontId="22" fillId="9" borderId="0" xfId="0" applyFont="1" applyFill="1" applyBorder="1" applyAlignment="1">
      <alignment vertical="center" wrapText="1"/>
    </xf>
    <xf numFmtId="5" fontId="22" fillId="3" borderId="2" xfId="0" applyNumberFormat="1" applyFont="1" applyFill="1" applyBorder="1" applyAlignment="1" applyProtection="1">
      <alignment vertical="center"/>
      <protection locked="0"/>
    </xf>
    <xf numFmtId="0" fontId="19" fillId="9" borderId="0" xfId="0" applyFont="1" applyFill="1" applyBorder="1" applyAlignment="1">
      <alignment vertical="center" wrapText="1"/>
    </xf>
    <xf numFmtId="0" fontId="19" fillId="9" borderId="0" xfId="0" applyFont="1" applyFill="1" applyBorder="1" applyAlignment="1">
      <alignment vertical="center"/>
    </xf>
    <xf numFmtId="5" fontId="19" fillId="9" borderId="0" xfId="0" applyNumberFormat="1" applyFont="1" applyFill="1" applyAlignment="1">
      <alignment vertical="center"/>
    </xf>
    <xf numFmtId="0" fontId="9" fillId="10" borderId="0" xfId="0" applyFont="1" applyFill="1" applyBorder="1"/>
    <xf numFmtId="0" fontId="9" fillId="10" borderId="1" xfId="0" applyFont="1" applyFill="1" applyBorder="1"/>
    <xf numFmtId="166" fontId="19" fillId="9" borderId="0" xfId="0" applyNumberFormat="1" applyFont="1" applyFill="1" applyAlignment="1">
      <alignment vertical="center"/>
    </xf>
    <xf numFmtId="0" fontId="14" fillId="9" borderId="0" xfId="0" applyFont="1" applyFill="1" applyAlignment="1">
      <alignment vertical="center"/>
    </xf>
    <xf numFmtId="165" fontId="22" fillId="9" borderId="0" xfId="0" applyNumberFormat="1" applyFont="1" applyFill="1" applyAlignment="1">
      <alignment vertical="center"/>
    </xf>
    <xf numFmtId="5" fontId="22" fillId="9" borderId="0" xfId="0" applyNumberFormat="1" applyFont="1" applyFill="1" applyBorder="1" applyAlignment="1">
      <alignment vertical="center"/>
    </xf>
    <xf numFmtId="0" fontId="19" fillId="9" borderId="0" xfId="0" applyNumberFormat="1" applyFont="1" applyFill="1" applyBorder="1" applyAlignment="1">
      <alignment vertical="center"/>
    </xf>
    <xf numFmtId="5" fontId="19" fillId="9" borderId="4" xfId="0" applyNumberFormat="1" applyFont="1" applyFill="1" applyBorder="1" applyAlignment="1">
      <alignment vertical="center"/>
    </xf>
    <xf numFmtId="5" fontId="19" fillId="9" borderId="0" xfId="0" applyNumberFormat="1" applyFont="1" applyFill="1" applyBorder="1" applyAlignment="1">
      <alignment vertical="center"/>
    </xf>
    <xf numFmtId="0" fontId="13" fillId="9" borderId="1" xfId="0" applyFont="1" applyFill="1" applyBorder="1" applyProtection="1"/>
    <xf numFmtId="0" fontId="13" fillId="9" borderId="1" xfId="0" applyFont="1" applyFill="1" applyBorder="1" applyAlignment="1" applyProtection="1">
      <alignment wrapText="1"/>
    </xf>
    <xf numFmtId="0" fontId="28" fillId="9" borderId="0" xfId="0" applyFont="1" applyFill="1" applyBorder="1" applyProtection="1"/>
    <xf numFmtId="0" fontId="24" fillId="9" borderId="0" xfId="0" applyFont="1" applyFill="1" applyBorder="1" applyAlignment="1" applyProtection="1">
      <alignment horizontal="center"/>
    </xf>
    <xf numFmtId="0" fontId="5" fillId="9" borderId="15" xfId="0" applyNumberFormat="1" applyFont="1" applyFill="1" applyBorder="1" applyAlignment="1">
      <alignment horizontal="center" vertical="center"/>
    </xf>
    <xf numFmtId="0" fontId="22" fillId="9" borderId="0" xfId="0" applyFont="1" applyFill="1" applyAlignment="1">
      <alignment horizontal="left" vertical="center" wrapText="1" indent="2"/>
    </xf>
    <xf numFmtId="14" fontId="29" fillId="9" borderId="0" xfId="0" quotePrefix="1" applyNumberFormat="1" applyFont="1" applyFill="1" applyAlignment="1">
      <alignment horizontal="center" vertical="center"/>
    </xf>
    <xf numFmtId="0" fontId="22" fillId="9" borderId="0" xfId="0" applyFont="1" applyFill="1" applyProtection="1"/>
    <xf numFmtId="0" fontId="22" fillId="9" borderId="0" xfId="0" applyFont="1" applyFill="1" applyBorder="1" applyProtection="1"/>
    <xf numFmtId="49" fontId="22" fillId="9" borderId="0" xfId="0" applyNumberFormat="1" applyFont="1" applyFill="1" applyBorder="1" applyAlignment="1" applyProtection="1">
      <alignment horizontal="left"/>
    </xf>
    <xf numFmtId="0" fontId="22" fillId="9" borderId="0" xfId="0" applyFont="1" applyFill="1" applyBorder="1" applyAlignment="1" applyProtection="1">
      <alignment horizontal="left"/>
    </xf>
    <xf numFmtId="14" fontId="30" fillId="9" borderId="0" xfId="0" applyNumberFormat="1" applyFont="1" applyFill="1" applyProtection="1"/>
    <xf numFmtId="167" fontId="22" fillId="3" borderId="2" xfId="1" applyNumberFormat="1" applyFont="1" applyFill="1" applyBorder="1" applyAlignment="1" applyProtection="1">
      <alignment vertical="center"/>
      <protection locked="0"/>
    </xf>
    <xf numFmtId="166" fontId="22" fillId="3" borderId="2" xfId="0" applyNumberFormat="1" applyFont="1" applyFill="1" applyBorder="1" applyAlignment="1" applyProtection="1">
      <alignment vertical="center"/>
      <protection locked="0"/>
    </xf>
    <xf numFmtId="0" fontId="19" fillId="9" borderId="0" xfId="0" applyFont="1" applyFill="1" applyAlignment="1">
      <alignment vertical="center" wrapText="1"/>
    </xf>
    <xf numFmtId="0" fontId="19" fillId="9" borderId="0" xfId="0" applyFont="1" applyFill="1" applyBorder="1" applyAlignment="1">
      <alignment vertical="top" wrapText="1"/>
    </xf>
    <xf numFmtId="0" fontId="19" fillId="9" borderId="0" xfId="0" applyFont="1" applyFill="1" applyAlignment="1">
      <alignment vertical="top" wrapText="1"/>
    </xf>
    <xf numFmtId="0" fontId="14" fillId="10" borderId="0" xfId="0" applyFont="1" applyFill="1" applyBorder="1"/>
    <xf numFmtId="0" fontId="14" fillId="10" borderId="14" xfId="0" applyFont="1" applyFill="1" applyBorder="1"/>
    <xf numFmtId="0" fontId="14" fillId="9" borderId="0" xfId="0" applyFont="1" applyFill="1" applyBorder="1" applyProtection="1"/>
    <xf numFmtId="0" fontId="13" fillId="9" borderId="0" xfId="0" applyFont="1" applyFill="1" applyBorder="1" applyProtection="1"/>
    <xf numFmtId="0" fontId="14" fillId="9" borderId="3" xfId="0" applyFont="1" applyFill="1" applyBorder="1" applyProtection="1"/>
    <xf numFmtId="0" fontId="13" fillId="9" borderId="0" xfId="0" applyFont="1" applyFill="1" applyAlignment="1">
      <alignment vertical="top"/>
    </xf>
    <xf numFmtId="0" fontId="13" fillId="9" borderId="0" xfId="0" applyFont="1" applyFill="1" applyAlignment="1">
      <alignment vertical="top" wrapText="1"/>
    </xf>
    <xf numFmtId="0" fontId="13" fillId="9" borderId="0" xfId="0" applyFont="1" applyFill="1" applyAlignment="1">
      <alignment vertical="center"/>
    </xf>
    <xf numFmtId="0" fontId="14" fillId="0" borderId="0" xfId="0" applyFont="1" applyFill="1" applyAlignment="1">
      <alignment vertical="center"/>
    </xf>
    <xf numFmtId="0" fontId="9" fillId="0" borderId="0" xfId="0" applyFont="1" applyFill="1" applyBorder="1"/>
    <xf numFmtId="0" fontId="9" fillId="0" borderId="1" xfId="0" applyFont="1" applyFill="1" applyBorder="1"/>
    <xf numFmtId="0" fontId="33" fillId="0" borderId="0" xfId="0" applyFont="1" applyFill="1" applyAlignment="1">
      <alignment vertical="center"/>
    </xf>
    <xf numFmtId="166" fontId="13" fillId="9" borderId="0" xfId="0" applyNumberFormat="1" applyFont="1" applyFill="1" applyAlignment="1">
      <alignment horizontal="center" vertical="center" wrapText="1"/>
    </xf>
    <xf numFmtId="0" fontId="13" fillId="9" borderId="0" xfId="0" applyFont="1" applyFill="1" applyAlignment="1">
      <alignment horizontal="center" vertical="center" wrapText="1"/>
    </xf>
    <xf numFmtId="0" fontId="26" fillId="9" borderId="0" xfId="0" applyFont="1" applyFill="1" applyBorder="1" applyAlignment="1">
      <alignment horizontal="center" vertical="top" wrapText="1"/>
    </xf>
    <xf numFmtId="1" fontId="22" fillId="3" borderId="2" xfId="3" applyNumberFormat="1" applyFont="1" applyFill="1" applyBorder="1" applyAlignment="1" applyProtection="1">
      <alignment horizontal="right" vertical="center"/>
      <protection locked="0"/>
    </xf>
    <xf numFmtId="0" fontId="14" fillId="9" borderId="0" xfId="0" applyFont="1" applyFill="1" applyBorder="1" applyAlignment="1">
      <alignment vertical="top" wrapText="1"/>
    </xf>
    <xf numFmtId="0" fontId="19" fillId="9" borderId="0" xfId="0" applyFont="1" applyFill="1" applyBorder="1" applyAlignment="1">
      <alignment horizontal="left" vertical="top"/>
    </xf>
    <xf numFmtId="166" fontId="22" fillId="3" borderId="2" xfId="3" applyNumberFormat="1" applyFont="1" applyFill="1" applyBorder="1" applyAlignment="1" applyProtection="1">
      <alignment horizontal="right" vertical="center"/>
      <protection locked="0"/>
    </xf>
    <xf numFmtId="0" fontId="26" fillId="9" borderId="0" xfId="0" applyFont="1" applyFill="1" applyBorder="1" applyAlignment="1">
      <alignment vertical="top" wrapText="1"/>
    </xf>
    <xf numFmtId="0" fontId="28" fillId="9" borderId="0" xfId="0" applyFont="1" applyFill="1" applyAlignment="1">
      <alignment vertical="center"/>
    </xf>
    <xf numFmtId="0" fontId="37" fillId="9" borderId="0" xfId="0" applyFont="1" applyFill="1" applyBorder="1" applyAlignment="1">
      <alignment vertical="center"/>
    </xf>
    <xf numFmtId="5" fontId="37" fillId="9" borderId="0" xfId="0" applyNumberFormat="1" applyFont="1" applyFill="1" applyAlignment="1">
      <alignment vertical="center"/>
    </xf>
    <xf numFmtId="0" fontId="38" fillId="9" borderId="0" xfId="0" applyFont="1" applyFill="1" applyAlignment="1">
      <alignment vertical="center"/>
    </xf>
    <xf numFmtId="0" fontId="37" fillId="9" borderId="0" xfId="0" applyFont="1" applyFill="1" applyAlignment="1">
      <alignment vertical="center"/>
    </xf>
    <xf numFmtId="0" fontId="37" fillId="0" borderId="0" xfId="0" applyFont="1" applyFill="1" applyAlignment="1">
      <alignment vertical="center"/>
    </xf>
    <xf numFmtId="0" fontId="14" fillId="9" borderId="0" xfId="0" quotePrefix="1" applyFont="1" applyFill="1" applyAlignment="1">
      <alignment vertical="center"/>
    </xf>
    <xf numFmtId="0" fontId="14" fillId="9" borderId="0" xfId="0" quotePrefix="1" applyFont="1" applyFill="1" applyAlignment="1">
      <alignment horizontal="right" vertical="center"/>
    </xf>
    <xf numFmtId="0" fontId="39" fillId="9" borderId="0" xfId="0" applyFont="1" applyFill="1" applyAlignment="1">
      <alignment vertical="center"/>
    </xf>
    <xf numFmtId="0" fontId="40" fillId="9" borderId="0" xfId="0" applyFont="1" applyFill="1" applyAlignment="1">
      <alignment vertical="center"/>
    </xf>
    <xf numFmtId="0" fontId="39" fillId="9" borderId="0" xfId="0" applyFont="1" applyFill="1" applyAlignment="1">
      <alignment vertical="top" wrapText="1"/>
    </xf>
    <xf numFmtId="0" fontId="28" fillId="9" borderId="0" xfId="0" applyFont="1" applyFill="1" applyBorder="1" applyAlignment="1" applyProtection="1"/>
    <xf numFmtId="0" fontId="45" fillId="0" borderId="0" xfId="0" applyFont="1" applyBorder="1"/>
    <xf numFmtId="0" fontId="45" fillId="0" borderId="7" xfId="0" applyFont="1" applyBorder="1"/>
    <xf numFmtId="0" fontId="45" fillId="0" borderId="7" xfId="0" applyFont="1" applyBorder="1" applyAlignment="1">
      <alignment horizontal="center"/>
    </xf>
    <xf numFmtId="0" fontId="47" fillId="0" borderId="7" xfId="0" applyFont="1" applyBorder="1" applyAlignment="1">
      <alignment horizontal="center"/>
    </xf>
    <xf numFmtId="37" fontId="45" fillId="0" borderId="7" xfId="0" applyNumberFormat="1" applyFont="1" applyBorder="1" applyAlignment="1">
      <alignment horizontal="center"/>
    </xf>
    <xf numFmtId="5" fontId="47" fillId="0" borderId="7" xfId="0" applyNumberFormat="1" applyFont="1" applyBorder="1" applyAlignment="1">
      <alignment horizontal="center"/>
    </xf>
    <xf numFmtId="164" fontId="45" fillId="0" borderId="7" xfId="3" applyNumberFormat="1" applyFont="1" applyBorder="1" applyAlignment="1">
      <alignment horizontal="center"/>
    </xf>
    <xf numFmtId="0" fontId="45" fillId="0" borderId="6" xfId="0" applyFont="1" applyBorder="1"/>
    <xf numFmtId="0" fontId="45" fillId="0" borderId="6" xfId="0" applyFont="1" applyBorder="1" applyAlignment="1">
      <alignment horizontal="center"/>
    </xf>
    <xf numFmtId="37" fontId="45" fillId="0" borderId="6" xfId="0" applyNumberFormat="1" applyFont="1" applyBorder="1" applyAlignment="1">
      <alignment horizontal="center"/>
    </xf>
    <xf numFmtId="5" fontId="45" fillId="0" borderId="6" xfId="0" applyNumberFormat="1" applyFont="1" applyBorder="1" applyAlignment="1">
      <alignment horizontal="center"/>
    </xf>
    <xf numFmtId="7" fontId="45" fillId="0" borderId="7" xfId="0" applyNumberFormat="1" applyFont="1" applyBorder="1" applyAlignment="1">
      <alignment horizontal="center"/>
    </xf>
    <xf numFmtId="0" fontId="47" fillId="5" borderId="7" xfId="0" applyFont="1" applyFill="1" applyBorder="1" applyAlignment="1">
      <alignment horizontal="center"/>
    </xf>
    <xf numFmtId="5" fontId="45" fillId="0" borderId="7" xfId="0" applyNumberFormat="1" applyFont="1" applyBorder="1" applyAlignment="1">
      <alignment horizontal="center"/>
    </xf>
    <xf numFmtId="1" fontId="47" fillId="0" borderId="7" xfId="0" applyNumberFormat="1" applyFont="1" applyBorder="1" applyAlignment="1">
      <alignment horizontal="center"/>
    </xf>
    <xf numFmtId="166" fontId="45" fillId="0" borderId="7" xfId="0" applyNumberFormat="1" applyFont="1" applyBorder="1" applyAlignment="1">
      <alignment horizontal="center"/>
    </xf>
    <xf numFmtId="0" fontId="47" fillId="0" borderId="11" xfId="0" applyFont="1" applyBorder="1" applyAlignment="1">
      <alignment horizontal="center"/>
    </xf>
    <xf numFmtId="0" fontId="48" fillId="0" borderId="6" xfId="0" applyFont="1" applyBorder="1" applyAlignment="1">
      <alignment horizontal="center"/>
    </xf>
    <xf numFmtId="0" fontId="45" fillId="0" borderId="11" xfId="0" applyFont="1" applyBorder="1"/>
    <xf numFmtId="0" fontId="45" fillId="0" borderId="11" xfId="0" applyFont="1" applyBorder="1" applyAlignment="1">
      <alignment horizontal="center"/>
    </xf>
    <xf numFmtId="5" fontId="47" fillId="0" borderId="11" xfId="0" applyNumberFormat="1" applyFont="1" applyBorder="1" applyAlignment="1">
      <alignment horizontal="center"/>
    </xf>
    <xf numFmtId="5" fontId="45" fillId="0" borderId="11" xfId="0" applyNumberFormat="1" applyFont="1" applyBorder="1" applyAlignment="1">
      <alignment horizontal="center"/>
    </xf>
    <xf numFmtId="39" fontId="45" fillId="0" borderId="7" xfId="0" applyNumberFormat="1" applyFont="1" applyBorder="1" applyAlignment="1">
      <alignment horizontal="center"/>
    </xf>
    <xf numFmtId="166" fontId="45" fillId="0" borderId="6" xfId="0" applyNumberFormat="1" applyFont="1" applyBorder="1" applyAlignment="1">
      <alignment horizontal="center"/>
    </xf>
    <xf numFmtId="0" fontId="45" fillId="0" borderId="0" xfId="0" applyFont="1" applyBorder="1" applyAlignment="1">
      <alignment horizontal="center"/>
    </xf>
    <xf numFmtId="0" fontId="12" fillId="11" borderId="13" xfId="0" applyFont="1" applyFill="1" applyBorder="1" applyAlignment="1">
      <alignment horizontal="left"/>
    </xf>
    <xf numFmtId="0" fontId="43" fillId="11" borderId="9" xfId="0" applyFont="1" applyFill="1" applyBorder="1" applyAlignment="1">
      <alignment horizontal="center" wrapText="1"/>
    </xf>
    <xf numFmtId="0" fontId="50" fillId="11" borderId="9" xfId="0" applyFont="1" applyFill="1" applyBorder="1" applyAlignment="1">
      <alignment horizontal="center"/>
    </xf>
    <xf numFmtId="0" fontId="44" fillId="11" borderId="10" xfId="0" applyFont="1" applyFill="1" applyBorder="1"/>
    <xf numFmtId="0" fontId="43" fillId="11" borderId="0" xfId="0" applyFont="1" applyFill="1" applyBorder="1" applyAlignment="1">
      <alignment horizontal="center" wrapText="1"/>
    </xf>
    <xf numFmtId="0" fontId="43" fillId="11" borderId="0" xfId="0" applyFont="1" applyFill="1" applyBorder="1" applyAlignment="1">
      <alignment horizontal="center"/>
    </xf>
    <xf numFmtId="0" fontId="43" fillId="11" borderId="12" xfId="0" applyFont="1" applyFill="1" applyBorder="1" applyAlignment="1">
      <alignment horizontal="center"/>
    </xf>
    <xf numFmtId="0" fontId="46" fillId="10" borderId="0" xfId="0" applyFont="1" applyFill="1" applyBorder="1" applyAlignment="1">
      <alignment horizontal="center"/>
    </xf>
    <xf numFmtId="0" fontId="46" fillId="10" borderId="12" xfId="0" applyFont="1" applyFill="1" applyBorder="1" applyAlignment="1">
      <alignment horizontal="center"/>
    </xf>
    <xf numFmtId="0" fontId="46" fillId="10" borderId="8" xfId="0" applyFont="1" applyFill="1" applyBorder="1" applyAlignment="1">
      <alignment horizontal="center"/>
    </xf>
    <xf numFmtId="0" fontId="52" fillId="10" borderId="8" xfId="0" applyFont="1" applyFill="1" applyBorder="1"/>
    <xf numFmtId="0" fontId="52" fillId="10" borderId="10" xfId="0" applyFont="1" applyFill="1" applyBorder="1"/>
    <xf numFmtId="0" fontId="45" fillId="5" borderId="0" xfId="0" applyFont="1" applyFill="1" applyBorder="1"/>
    <xf numFmtId="5" fontId="47" fillId="0" borderId="7" xfId="0" applyNumberFormat="1" applyFont="1" applyFill="1" applyBorder="1" applyAlignment="1">
      <alignment horizontal="center"/>
    </xf>
    <xf numFmtId="0" fontId="14" fillId="6" borderId="0" xfId="0" applyFont="1" applyFill="1" applyBorder="1" applyAlignment="1">
      <alignment horizontal="left" vertical="center" wrapText="1" indent="2"/>
    </xf>
    <xf numFmtId="0" fontId="13" fillId="9" borderId="1" xfId="0" applyFont="1" applyFill="1" applyBorder="1" applyAlignment="1" applyProtection="1">
      <alignment horizontal="left"/>
    </xf>
    <xf numFmtId="0" fontId="22" fillId="9" borderId="0" xfId="0" applyFont="1" applyFill="1" applyBorder="1" applyAlignment="1">
      <alignment horizontal="left" vertical="center"/>
    </xf>
    <xf numFmtId="37" fontId="47" fillId="0" borderId="7" xfId="0" applyNumberFormat="1" applyFont="1" applyFill="1" applyBorder="1" applyAlignment="1">
      <alignment horizontal="center"/>
    </xf>
    <xf numFmtId="164" fontId="45" fillId="0" borderId="6" xfId="3" applyNumberFormat="1" applyFont="1" applyBorder="1" applyAlignment="1">
      <alignment horizontal="center"/>
    </xf>
    <xf numFmtId="165" fontId="45" fillId="0" borderId="7" xfId="3" applyNumberFormat="1" applyFont="1" applyBorder="1" applyAlignment="1">
      <alignment horizontal="center"/>
    </xf>
    <xf numFmtId="37" fontId="47" fillId="0" borderId="7" xfId="0" applyNumberFormat="1" applyFont="1" applyBorder="1" applyAlignment="1">
      <alignment horizontal="center"/>
    </xf>
    <xf numFmtId="0" fontId="11" fillId="6" borderId="0" xfId="0" applyFont="1" applyFill="1" applyAlignment="1">
      <alignment horizontal="center" vertical="top" wrapText="1"/>
    </xf>
    <xf numFmtId="0" fontId="19" fillId="9" borderId="1" xfId="0" applyNumberFormat="1" applyFont="1" applyFill="1" applyBorder="1" applyAlignment="1">
      <alignment horizontal="center"/>
    </xf>
    <xf numFmtId="0" fontId="28" fillId="9" borderId="0" xfId="0" applyFont="1" applyFill="1" applyBorder="1" applyAlignment="1">
      <alignment horizontal="left" wrapText="1"/>
    </xf>
    <xf numFmtId="0" fontId="13" fillId="9" borderId="0" xfId="0" applyFont="1" applyFill="1" applyAlignment="1">
      <alignment horizontal="center"/>
    </xf>
    <xf numFmtId="0" fontId="22" fillId="9" borderId="4" xfId="0" applyFont="1" applyFill="1" applyBorder="1" applyAlignment="1">
      <alignment vertical="top" wrapText="1"/>
    </xf>
    <xf numFmtId="0" fontId="4" fillId="10" borderId="0" xfId="0" applyFont="1" applyFill="1" applyBorder="1" applyAlignment="1">
      <alignment vertical="top" wrapText="1"/>
    </xf>
    <xf numFmtId="0" fontId="5" fillId="10" borderId="14" xfId="0" applyFont="1" applyFill="1" applyBorder="1" applyAlignment="1"/>
    <xf numFmtId="167" fontId="45" fillId="0" borderId="7" xfId="0" applyNumberFormat="1" applyFont="1" applyBorder="1" applyAlignment="1">
      <alignment horizontal="center"/>
    </xf>
    <xf numFmtId="0" fontId="45" fillId="0" borderId="19" xfId="0" applyFont="1" applyBorder="1"/>
    <xf numFmtId="0" fontId="45" fillId="0" borderId="19" xfId="0" applyFont="1" applyBorder="1" applyAlignment="1">
      <alignment horizontal="center"/>
    </xf>
    <xf numFmtId="5" fontId="45" fillId="0" borderId="19" xfId="0" applyNumberFormat="1" applyFont="1" applyBorder="1" applyAlignment="1">
      <alignment horizontal="center"/>
    </xf>
    <xf numFmtId="0" fontId="4" fillId="10" borderId="0" xfId="0" applyFont="1" applyFill="1" applyBorder="1" applyAlignment="1">
      <alignment horizontal="center" vertical="top" wrapText="1"/>
    </xf>
    <xf numFmtId="0" fontId="5" fillId="10" borderId="14" xfId="0" applyFont="1" applyFill="1" applyBorder="1" applyAlignment="1">
      <alignment horizontal="center"/>
    </xf>
    <xf numFmtId="0" fontId="13" fillId="0" borderId="16" xfId="0" applyFont="1" applyFill="1" applyBorder="1" applyAlignment="1" applyProtection="1">
      <alignment horizontal="left" indent="1"/>
      <protection locked="0"/>
    </xf>
    <xf numFmtId="0" fontId="13" fillId="0" borderId="5" xfId="0" applyFont="1" applyFill="1" applyBorder="1" applyAlignment="1" applyProtection="1">
      <alignment horizontal="left" indent="1"/>
      <protection locked="0"/>
    </xf>
    <xf numFmtId="0" fontId="31" fillId="4" borderId="0" xfId="0" applyFont="1" applyFill="1" applyBorder="1" applyAlignment="1" applyProtection="1">
      <alignment horizontal="center"/>
    </xf>
    <xf numFmtId="0" fontId="5" fillId="9" borderId="15" xfId="0" applyNumberFormat="1" applyFont="1" applyFill="1" applyBorder="1" applyAlignment="1">
      <alignment horizontal="center" vertical="center"/>
    </xf>
    <xf numFmtId="0" fontId="22" fillId="9" borderId="4" xfId="0" applyFont="1" applyFill="1" applyBorder="1" applyAlignment="1">
      <alignment horizontal="center" vertical="top" wrapText="1"/>
    </xf>
    <xf numFmtId="0" fontId="26" fillId="9" borderId="0" xfId="0" applyFont="1" applyFill="1" applyBorder="1" applyAlignment="1">
      <alignment horizontal="center" vertical="top" wrapText="1"/>
    </xf>
    <xf numFmtId="0" fontId="26" fillId="9" borderId="0" xfId="0" applyFont="1" applyFill="1" applyBorder="1" applyAlignment="1">
      <alignment horizontal="center" vertical="center" wrapText="1"/>
    </xf>
    <xf numFmtId="0" fontId="25" fillId="9" borderId="0" xfId="0" applyFont="1" applyFill="1" applyBorder="1" applyAlignment="1">
      <alignment horizontal="left" vertical="top" wrapText="1"/>
    </xf>
    <xf numFmtId="0" fontId="51" fillId="11" borderId="9" xfId="0" quotePrefix="1" applyFont="1" applyFill="1" applyBorder="1" applyAlignment="1">
      <alignment horizontal="center"/>
    </xf>
    <xf numFmtId="0" fontId="51" fillId="11" borderId="17" xfId="0" quotePrefix="1" applyFont="1" applyFill="1" applyBorder="1" applyAlignment="1">
      <alignment horizontal="center"/>
    </xf>
    <xf numFmtId="0" fontId="49" fillId="9" borderId="18" xfId="0" applyFont="1" applyFill="1" applyBorder="1" applyAlignment="1">
      <alignment horizontal="left" vertical="center" wrapText="1"/>
    </xf>
    <xf numFmtId="0" fontId="49" fillId="9" borderId="0" xfId="0" applyFont="1" applyFill="1" applyBorder="1" applyAlignment="1">
      <alignment horizontal="left" vertical="center" wrapText="1"/>
    </xf>
  </cellXfs>
  <cellStyles count="5">
    <cellStyle name="Comma" xfId="1" builtinId="3"/>
    <cellStyle name="Normal" xfId="0" builtinId="0"/>
    <cellStyle name="Normal 2" xfId="2" xr:uid="{00000000-0005-0000-0000-000002000000}"/>
    <cellStyle name="Percent" xfId="3" builtinId="5"/>
    <cellStyle name="Percent 2" xfId="4" xr:uid="{00000000-0005-0000-0000-000004000000}"/>
  </cellStyles>
  <dxfs count="1">
    <dxf>
      <font>
        <b/>
        <i val="0"/>
      </font>
      <fill>
        <patternFill>
          <bgColor rgb="FFFFC0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381293</xdr:colOff>
      <xdr:row>18</xdr:row>
      <xdr:rowOff>65942</xdr:rowOff>
    </xdr:from>
    <xdr:to>
      <xdr:col>0</xdr:col>
      <xdr:colOff>520936</xdr:colOff>
      <xdr:row>18</xdr:row>
      <xdr:rowOff>205151</xdr:rowOff>
    </xdr:to>
    <xdr:sp macro="" textlink="">
      <xdr:nvSpPr>
        <xdr:cNvPr id="4" name="Right Triangle 3">
          <a:extLst>
            <a:ext uri="{FF2B5EF4-FFF2-40B4-BE49-F238E27FC236}">
              <a16:creationId xmlns:a16="http://schemas.microsoft.com/office/drawing/2014/main" id="{AC75A404-DB6A-44CF-8817-E338186EFAEE}"/>
            </a:ext>
          </a:extLst>
        </xdr:cNvPr>
        <xdr:cNvSpPr/>
      </xdr:nvSpPr>
      <xdr:spPr>
        <a:xfrm rot="10800000">
          <a:off x="373673" y="4837967"/>
          <a:ext cx="131885" cy="139209"/>
        </a:xfrm>
        <a:prstGeom prst="rtTriangle">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G69"/>
  <sheetViews>
    <sheetView tabSelected="1" zoomScaleNormal="100" zoomScaleSheetLayoutView="100" workbookViewId="0"/>
  </sheetViews>
  <sheetFormatPr baseColWidth="10" defaultColWidth="0" defaultRowHeight="14" zeroHeight="1"/>
  <cols>
    <col min="1" max="1" width="104" style="8" customWidth="1"/>
    <col min="2" max="16384" width="0" style="8" hidden="1"/>
  </cols>
  <sheetData>
    <row r="1" spans="1:7" s="4" customFormat="1" ht="27">
      <c r="A1" s="1" t="s">
        <v>159</v>
      </c>
      <c r="B1" s="3"/>
      <c r="C1" s="3"/>
      <c r="D1" s="3"/>
      <c r="E1" s="3"/>
      <c r="F1" s="3"/>
      <c r="G1" s="3"/>
    </row>
    <row r="2" spans="1:7" s="5" customFormat="1" ht="24">
      <c r="A2" s="2" t="s">
        <v>158</v>
      </c>
    </row>
    <row r="3" spans="1:7" s="4" customFormat="1" ht="95" customHeight="1">
      <c r="A3" s="6" t="s">
        <v>344</v>
      </c>
    </row>
    <row r="4" spans="1:7" ht="30.75" customHeight="1">
      <c r="A4" s="171" t="s">
        <v>274</v>
      </c>
      <c r="B4" s="7"/>
    </row>
    <row r="5" spans="1:7" s="10" customFormat="1" ht="6.5" customHeight="1">
      <c r="A5" s="23"/>
      <c r="B5" s="9"/>
    </row>
    <row r="6" spans="1:7" ht="15.75" customHeight="1">
      <c r="A6" s="11" t="s">
        <v>270</v>
      </c>
      <c r="B6" s="7"/>
    </row>
    <row r="7" spans="1:7" s="10" customFormat="1" ht="6.5" customHeight="1">
      <c r="A7" s="23"/>
      <c r="B7" s="9"/>
    </row>
    <row r="8" spans="1:7" ht="16.5" customHeight="1">
      <c r="A8" s="12" t="s">
        <v>71</v>
      </c>
      <c r="B8" s="7"/>
    </row>
    <row r="9" spans="1:7" ht="46.5" customHeight="1">
      <c r="A9" s="13" t="s">
        <v>123</v>
      </c>
      <c r="B9" s="7"/>
    </row>
    <row r="10" spans="1:7" s="10" customFormat="1" ht="6.5" customHeight="1">
      <c r="A10" s="23"/>
      <c r="B10" s="9"/>
    </row>
    <row r="11" spans="1:7" ht="30.75" customHeight="1">
      <c r="A11" s="12" t="s">
        <v>178</v>
      </c>
      <c r="B11" s="7"/>
    </row>
    <row r="12" spans="1:7" s="10" customFormat="1" ht="6.5" customHeight="1">
      <c r="A12" s="23"/>
      <c r="B12" s="9"/>
    </row>
    <row r="13" spans="1:7" ht="30" customHeight="1">
      <c r="A13" s="14" t="s">
        <v>179</v>
      </c>
      <c r="B13" s="7"/>
    </row>
    <row r="14" spans="1:7" s="10" customFormat="1" ht="6.5" customHeight="1">
      <c r="A14" s="23"/>
      <c r="B14" s="9"/>
    </row>
    <row r="15" spans="1:7" ht="37.5" customHeight="1">
      <c r="A15" s="15" t="s">
        <v>180</v>
      </c>
      <c r="B15" s="7"/>
    </row>
    <row r="16" spans="1:7" s="10" customFormat="1" ht="6.5" customHeight="1">
      <c r="A16" s="23"/>
      <c r="B16" s="9"/>
    </row>
    <row r="17" spans="1:2" ht="34.5" customHeight="1">
      <c r="A17" s="16" t="s">
        <v>181</v>
      </c>
      <c r="B17" s="7"/>
    </row>
    <row r="18" spans="1:2" s="10" customFormat="1" ht="6.5" customHeight="1">
      <c r="A18" s="23"/>
      <c r="B18" s="9"/>
    </row>
    <row r="19" spans="1:2" ht="48.75" customHeight="1">
      <c r="A19" s="17" t="s">
        <v>69</v>
      </c>
      <c r="B19" s="7"/>
    </row>
    <row r="20" spans="1:2" ht="39" customHeight="1">
      <c r="A20" s="15" t="s">
        <v>182</v>
      </c>
      <c r="B20" s="7"/>
    </row>
    <row r="21" spans="1:2" s="10" customFormat="1" ht="6.5" customHeight="1">
      <c r="A21" s="23"/>
      <c r="B21" s="9"/>
    </row>
    <row r="22" spans="1:2" ht="18" customHeight="1">
      <c r="A22" s="15" t="s">
        <v>43</v>
      </c>
      <c r="B22" s="7"/>
    </row>
    <row r="23" spans="1:2" ht="17.25" customHeight="1">
      <c r="A23" s="18" t="s">
        <v>183</v>
      </c>
      <c r="B23" s="7"/>
    </row>
    <row r="24" spans="1:2" s="10" customFormat="1" ht="6.5" customHeight="1">
      <c r="A24" s="23"/>
      <c r="B24" s="9"/>
    </row>
    <row r="25" spans="1:2" ht="15.75" customHeight="1">
      <c r="A25" s="15" t="s">
        <v>44</v>
      </c>
      <c r="B25" s="7"/>
    </row>
    <row r="26" spans="1:2" ht="18" customHeight="1">
      <c r="A26" s="19" t="s">
        <v>160</v>
      </c>
      <c r="B26" s="7"/>
    </row>
    <row r="27" spans="1:2" ht="21.75" customHeight="1">
      <c r="A27" s="15" t="s">
        <v>31</v>
      </c>
      <c r="B27" s="7"/>
    </row>
    <row r="28" spans="1:2" ht="34.25" customHeight="1">
      <c r="A28" s="20" t="s">
        <v>319</v>
      </c>
      <c r="B28" s="7"/>
    </row>
    <row r="29" spans="1:2" ht="38.75" customHeight="1">
      <c r="A29" s="21" t="s">
        <v>133</v>
      </c>
      <c r="B29" s="7"/>
    </row>
    <row r="30" spans="1:2" ht="100.25" customHeight="1">
      <c r="A30" s="21" t="s">
        <v>309</v>
      </c>
      <c r="B30" s="7"/>
    </row>
    <row r="31" spans="1:2" ht="17">
      <c r="A31" s="21" t="s">
        <v>271</v>
      </c>
      <c r="B31" s="7"/>
    </row>
    <row r="32" spans="1:2" ht="53" customHeight="1">
      <c r="A32" s="21" t="s">
        <v>310</v>
      </c>
      <c r="B32" s="7"/>
    </row>
    <row r="33" spans="1:2" ht="24.75" customHeight="1">
      <c r="B33" s="7"/>
    </row>
    <row r="34" spans="1:2" ht="45" customHeight="1">
      <c r="B34" s="7"/>
    </row>
    <row r="35" spans="1:2" ht="24" hidden="1" customHeight="1">
      <c r="A35" s="22"/>
      <c r="B35" s="7"/>
    </row>
    <row r="36" spans="1:2" hidden="1"/>
    <row r="37" spans="1:2" hidden="1"/>
    <row r="38" spans="1:2" hidden="1"/>
    <row r="39" spans="1:2" hidden="1"/>
    <row r="40" spans="1:2" hidden="1"/>
    <row r="41" spans="1:2" hidden="1"/>
    <row r="42" spans="1:2" hidden="1"/>
    <row r="43" spans="1:2" hidden="1"/>
    <row r="44" spans="1:2" hidden="1"/>
    <row r="45" spans="1:2" hidden="1"/>
    <row r="46" spans="1:2" hidden="1"/>
    <row r="47" spans="1:2" hidden="1"/>
    <row r="48" spans="1:2" hidden="1"/>
    <row r="49" hidden="1"/>
    <row r="50" hidden="1"/>
    <row r="51" hidden="1"/>
    <row r="52" hidden="1"/>
    <row r="53" hidden="1"/>
    <row r="54" hidden="1"/>
    <row r="55" hidden="1"/>
    <row r="56" hidden="1"/>
    <row r="57" hidden="1"/>
    <row r="58" hidden="1"/>
    <row r="59" hidden="1"/>
    <row r="60"/>
    <row r="61"/>
    <row r="62"/>
    <row r="63"/>
    <row r="64"/>
    <row r="65"/>
    <row r="66"/>
    <row r="67"/>
    <row r="68"/>
    <row r="69"/>
  </sheetData>
  <sheetProtection algorithmName="SHA-512" hashValue="CoKZ13Vtw6BWRaJYmSP91KCo0nKn/GGwWm/1tzPq/jbEirLTlmPCL22V5AnuaSJkX02xwAqmvIpM+tYyhkLRjQ==" saltValue="85wLTfoabDT/h8nDpAbYsQ==" spinCount="100000" sheet="1" objects="1" scenarios="1"/>
  <customSheetViews>
    <customSheetView guid="{E45BB3CD-3F7E-492E-B4A7-650FA0A5F17B}" hiddenRows="1" hiddenColumns="1" topLeftCell="A16">
      <selection activeCell="A30" sqref="A30"/>
      <pageMargins left="0.5" right="0.5" top="0.47244094488188998" bottom="0.47244094488188998" header="0.196850393700787" footer="0.196850393700787"/>
      <pageSetup paperSize="9" scale="91" orientation="portrait" blackAndWhite="1" r:id="rId1"/>
      <headerFooter alignWithMargins="0"/>
    </customSheetView>
    <customSheetView guid="{662DE3A3-9DE2-6146-BE9B-83C26D84AB03}" printArea="1" hiddenRows="1" hiddenColumns="1">
      <selection activeCell="A32" sqref="A32"/>
      <pageMargins left="0.5" right="0.5" top="0.47244094488188998" bottom="0.47244094488188998" header="0.196850393700787" footer="0.196850393700787"/>
      <pageSetup paperSize="9" scale="91" orientation="portrait" blackAndWhite="1" r:id="rId2"/>
      <headerFooter alignWithMargins="0"/>
    </customSheetView>
    <customSheetView guid="{9293A75B-B0D7-4DF1-AF14-37DFC739D494}" hiddenRows="1" hiddenColumns="1">
      <selection activeCell="A3" sqref="A3"/>
      <pageMargins left="0.5" right="0.5" top="0.47244094488188998" bottom="0.47244094488188998" header="0.196850393700787" footer="0.196850393700787"/>
      <pageSetup paperSize="9" scale="91" orientation="portrait" blackAndWhite="1" r:id="rId3"/>
      <headerFooter alignWithMargins="0"/>
    </customSheetView>
  </customSheetViews>
  <phoneticPr fontId="0" type="noConversion"/>
  <pageMargins left="0.5" right="0.5" top="0.47244094488188998" bottom="0.47244094488188998" header="0.196850393700787" footer="0.196850393700787"/>
  <pageSetup paperSize="9" scale="91" orientation="portrait" blackAndWhite="1"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51"/>
  <sheetViews>
    <sheetView workbookViewId="0"/>
  </sheetViews>
  <sheetFormatPr baseColWidth="10" defaultColWidth="8.6640625" defaultRowHeight="14"/>
  <cols>
    <col min="1" max="1" width="110.33203125" style="8" customWidth="1"/>
    <col min="2" max="16384" width="8.6640625" style="8"/>
  </cols>
  <sheetData>
    <row r="1" spans="1:1" ht="27">
      <c r="A1" s="1" t="s">
        <v>159</v>
      </c>
    </row>
    <row r="2" spans="1:1" ht="24">
      <c r="A2" s="2" t="s">
        <v>151</v>
      </c>
    </row>
    <row r="3" spans="1:1" ht="16">
      <c r="A3" s="25"/>
    </row>
    <row r="4" spans="1:1" ht="17">
      <c r="A4" s="26" t="s">
        <v>161</v>
      </c>
    </row>
    <row r="5" spans="1:1" s="24" customFormat="1" ht="66" customHeight="1">
      <c r="A5" s="25" t="s">
        <v>124</v>
      </c>
    </row>
    <row r="6" spans="1:1" ht="16">
      <c r="A6" s="25"/>
    </row>
    <row r="7" spans="1:1" ht="17">
      <c r="A7" s="26" t="s">
        <v>112</v>
      </c>
    </row>
    <row r="8" spans="1:1" ht="62.25" customHeight="1">
      <c r="A8" s="25" t="s">
        <v>162</v>
      </c>
    </row>
    <row r="9" spans="1:1" ht="15.75" customHeight="1">
      <c r="A9" s="25"/>
    </row>
    <row r="10" spans="1:1" ht="17">
      <c r="A10" s="26" t="s">
        <v>109</v>
      </c>
    </row>
    <row r="11" spans="1:1" ht="66" customHeight="1">
      <c r="A11" s="25" t="s">
        <v>275</v>
      </c>
    </row>
    <row r="12" spans="1:1" ht="16">
      <c r="A12" s="25"/>
    </row>
    <row r="13" spans="1:1" ht="17">
      <c r="A13" s="26" t="s">
        <v>125</v>
      </c>
    </row>
    <row r="14" spans="1:1" ht="67.25" customHeight="1">
      <c r="A14" s="25" t="s">
        <v>163</v>
      </c>
    </row>
    <row r="15" spans="1:1" ht="16">
      <c r="A15" s="25"/>
    </row>
    <row r="16" spans="1:1" ht="82.25" customHeight="1">
      <c r="A16" s="25" t="s">
        <v>329</v>
      </c>
    </row>
    <row r="17" spans="1:1" ht="16">
      <c r="A17" s="25"/>
    </row>
    <row r="18" spans="1:1" ht="17">
      <c r="A18" s="26" t="s">
        <v>100</v>
      </c>
    </row>
    <row r="19" spans="1:1" ht="34">
      <c r="A19" s="25" t="s">
        <v>330</v>
      </c>
    </row>
    <row r="20" spans="1:1" ht="17">
      <c r="A20" s="27" t="s">
        <v>106</v>
      </c>
    </row>
    <row r="21" spans="1:1" ht="17">
      <c r="A21" s="27" t="s">
        <v>107</v>
      </c>
    </row>
    <row r="22" spans="1:1" ht="17">
      <c r="A22" s="27" t="s">
        <v>126</v>
      </c>
    </row>
    <row r="23" spans="1:1" ht="17">
      <c r="A23" s="27" t="s">
        <v>101</v>
      </c>
    </row>
    <row r="24" spans="1:1" ht="17">
      <c r="A24" s="27" t="s">
        <v>102</v>
      </c>
    </row>
    <row r="25" spans="1:1" ht="17">
      <c r="A25" s="27" t="s">
        <v>103</v>
      </c>
    </row>
    <row r="26" spans="1:1" ht="17">
      <c r="A26" s="27" t="s">
        <v>104</v>
      </c>
    </row>
    <row r="27" spans="1:1" ht="17">
      <c r="A27" s="27" t="s">
        <v>105</v>
      </c>
    </row>
    <row r="28" spans="1:1" ht="17">
      <c r="A28" s="27" t="s">
        <v>276</v>
      </c>
    </row>
    <row r="29" spans="1:1" ht="16">
      <c r="A29" s="25"/>
    </row>
    <row r="30" spans="1:1" ht="17">
      <c r="A30" s="26" t="s">
        <v>110</v>
      </c>
    </row>
    <row r="31" spans="1:1" ht="17">
      <c r="A31" s="25" t="s">
        <v>164</v>
      </c>
    </row>
    <row r="32" spans="1:1" ht="16">
      <c r="A32" s="25"/>
    </row>
    <row r="33" spans="1:1" ht="17">
      <c r="A33" s="26" t="s">
        <v>108</v>
      </c>
    </row>
    <row r="34" spans="1:1" ht="17">
      <c r="A34" s="25" t="s">
        <v>165</v>
      </c>
    </row>
    <row r="35" spans="1:1" ht="90" customHeight="1">
      <c r="A35" s="27" t="s">
        <v>176</v>
      </c>
    </row>
    <row r="36" spans="1:1" ht="65.25" customHeight="1">
      <c r="A36" s="27" t="s">
        <v>177</v>
      </c>
    </row>
    <row r="37" spans="1:1" ht="17">
      <c r="A37" s="26" t="s">
        <v>152</v>
      </c>
    </row>
    <row r="38" spans="1:1" ht="81.5" customHeight="1">
      <c r="A38" s="25" t="s">
        <v>331</v>
      </c>
    </row>
    <row r="39" spans="1:1" ht="15.75" customHeight="1">
      <c r="A39" s="25"/>
    </row>
    <row r="40" spans="1:1" ht="16.5" customHeight="1">
      <c r="A40" s="26" t="s">
        <v>332</v>
      </c>
    </row>
    <row r="41" spans="1:1" ht="63" customHeight="1">
      <c r="A41" s="25" t="s">
        <v>166</v>
      </c>
    </row>
    <row r="42" spans="1:1" ht="17">
      <c r="A42" s="26" t="s">
        <v>150</v>
      </c>
    </row>
    <row r="43" spans="1:1" ht="17">
      <c r="A43" s="25" t="s">
        <v>272</v>
      </c>
    </row>
    <row r="44" spans="1:1" ht="10.25" customHeight="1">
      <c r="A44" s="25"/>
    </row>
    <row r="45" spans="1:1" ht="17">
      <c r="A45" s="25" t="s">
        <v>167</v>
      </c>
    </row>
    <row r="46" spans="1:1" ht="10.25" customHeight="1">
      <c r="A46" s="25"/>
    </row>
    <row r="47" spans="1:1" ht="34">
      <c r="A47" s="25" t="s">
        <v>345</v>
      </c>
    </row>
    <row r="48" spans="1:1" ht="16">
      <c r="A48" s="25"/>
    </row>
    <row r="49" spans="1:1" ht="17">
      <c r="A49" s="26" t="s">
        <v>111</v>
      </c>
    </row>
    <row r="50" spans="1:1" ht="17">
      <c r="A50" s="28" t="s">
        <v>308</v>
      </c>
    </row>
    <row r="51" spans="1:1" ht="16">
      <c r="A51" s="29"/>
    </row>
  </sheetData>
  <sheetProtection algorithmName="SHA-512" hashValue="loV5Xe0OKYficZOcswqPRuN/pgEBfZhAwNpHvKQ4V9eiAR4JD/lwqAKAZeKS4ImHa1YdLDWfL2iv3MTc72rhCQ==" saltValue="UhJejtCqaOGI7NnoH2Ynjw==" spinCount="100000" sheet="1" objects="1" scenarios="1"/>
  <customSheetViews>
    <customSheetView guid="{E45BB3CD-3F7E-492E-B4A7-650FA0A5F17B}" fitToPage="1" topLeftCell="A16">
      <selection activeCell="A28" sqref="A28"/>
      <pageMargins left="0.7" right="0.7" top="0.75" bottom="0.75" header="0.3" footer="0.3"/>
      <pageSetup paperSize="9" scale="81" fitToHeight="2" orientation="portrait" blackAndWhite="1" r:id="rId1"/>
    </customSheetView>
    <customSheetView guid="{662DE3A3-9DE2-6146-BE9B-83C26D84AB03}" fitToPage="1">
      <selection activeCell="A54" sqref="A54"/>
      <pageMargins left="0.7" right="0.7" top="0.75" bottom="0.75" header="0.3" footer="0.3"/>
      <pageSetup paperSize="9" scale="81" fitToHeight="2" orientation="portrait" blackAndWhite="1" r:id="rId2"/>
    </customSheetView>
    <customSheetView guid="{9293A75B-B0D7-4DF1-AF14-37DFC739D494}" fitToPage="1" topLeftCell="A43">
      <selection activeCell="A54" sqref="A54"/>
      <pageMargins left="0.7" right="0.7" top="0.75" bottom="0.75" header="0.3" footer="0.3"/>
      <pageSetup paperSize="9" scale="81" fitToHeight="2" orientation="portrait" blackAndWhite="1" r:id="rId3"/>
    </customSheetView>
  </customSheetViews>
  <pageMargins left="0.7" right="0.7" top="0.75" bottom="0.75" header="0.3" footer="0.3"/>
  <pageSetup paperSize="9" scale="81" fitToHeight="2" orientation="portrait" blackAndWhite="1"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V140"/>
  <sheetViews>
    <sheetView topLeftCell="A2" zoomScaleNormal="100" zoomScaleSheetLayoutView="100" workbookViewId="0">
      <selection activeCell="A2" sqref="A2"/>
    </sheetView>
  </sheetViews>
  <sheetFormatPr baseColWidth="10" defaultColWidth="0" defaultRowHeight="14" zeroHeight="1"/>
  <cols>
    <col min="1" max="1" width="103.6640625" style="30" customWidth="1"/>
    <col min="2" max="16384" width="0" style="30" hidden="1"/>
  </cols>
  <sheetData>
    <row r="1" spans="1:256" s="4" customFormat="1" ht="27">
      <c r="A1" s="1" t="s">
        <v>159</v>
      </c>
      <c r="B1" s="3"/>
      <c r="C1" s="3"/>
      <c r="D1" s="3"/>
      <c r="E1" s="3"/>
      <c r="F1" s="3"/>
      <c r="G1" s="3"/>
    </row>
    <row r="2" spans="1:256" s="5" customFormat="1" ht="21.75" customHeight="1">
      <c r="A2" s="36" t="s">
        <v>158</v>
      </c>
    </row>
    <row r="3" spans="1:256" ht="20">
      <c r="A3" s="32" t="s">
        <v>113</v>
      </c>
    </row>
    <row r="4" spans="1:256" ht="21.75" customHeight="1">
      <c r="A4" s="31" t="s">
        <v>184</v>
      </c>
    </row>
    <row r="5" spans="1:256" ht="59" customHeight="1">
      <c r="A5" s="164" t="s">
        <v>264</v>
      </c>
    </row>
    <row r="6" spans="1:256" ht="47" customHeight="1">
      <c r="A6" s="164" t="s">
        <v>265</v>
      </c>
      <c r="B6" s="31" t="s">
        <v>185</v>
      </c>
      <c r="C6" s="31" t="s">
        <v>185</v>
      </c>
      <c r="D6" s="31" t="s">
        <v>185</v>
      </c>
      <c r="E6" s="31" t="s">
        <v>185</v>
      </c>
      <c r="F6" s="31" t="s">
        <v>185</v>
      </c>
      <c r="G6" s="31" t="s">
        <v>185</v>
      </c>
      <c r="H6" s="31" t="s">
        <v>185</v>
      </c>
      <c r="I6" s="31" t="s">
        <v>185</v>
      </c>
      <c r="J6" s="31" t="s">
        <v>185</v>
      </c>
      <c r="K6" s="31" t="s">
        <v>185</v>
      </c>
      <c r="L6" s="31" t="s">
        <v>185</v>
      </c>
      <c r="M6" s="31" t="s">
        <v>185</v>
      </c>
      <c r="N6" s="31" t="s">
        <v>185</v>
      </c>
      <c r="O6" s="31" t="s">
        <v>185</v>
      </c>
      <c r="P6" s="31" t="s">
        <v>185</v>
      </c>
      <c r="Q6" s="31" t="s">
        <v>185</v>
      </c>
      <c r="R6" s="31" t="s">
        <v>185</v>
      </c>
      <c r="S6" s="31" t="s">
        <v>185</v>
      </c>
      <c r="T6" s="31" t="s">
        <v>185</v>
      </c>
      <c r="U6" s="31" t="s">
        <v>185</v>
      </c>
      <c r="V6" s="31" t="s">
        <v>185</v>
      </c>
      <c r="W6" s="31" t="s">
        <v>185</v>
      </c>
      <c r="X6" s="31" t="s">
        <v>185</v>
      </c>
      <c r="Y6" s="31" t="s">
        <v>185</v>
      </c>
      <c r="Z6" s="31" t="s">
        <v>185</v>
      </c>
      <c r="AA6" s="31" t="s">
        <v>185</v>
      </c>
      <c r="AB6" s="31" t="s">
        <v>185</v>
      </c>
      <c r="AC6" s="31" t="s">
        <v>185</v>
      </c>
      <c r="AD6" s="31" t="s">
        <v>185</v>
      </c>
      <c r="AE6" s="31" t="s">
        <v>185</v>
      </c>
      <c r="AF6" s="31" t="s">
        <v>185</v>
      </c>
      <c r="AG6" s="31" t="s">
        <v>185</v>
      </c>
      <c r="AH6" s="31" t="s">
        <v>185</v>
      </c>
      <c r="AI6" s="31" t="s">
        <v>185</v>
      </c>
      <c r="AJ6" s="31" t="s">
        <v>185</v>
      </c>
      <c r="AK6" s="31" t="s">
        <v>185</v>
      </c>
      <c r="AL6" s="31" t="s">
        <v>185</v>
      </c>
      <c r="AM6" s="31" t="s">
        <v>185</v>
      </c>
      <c r="AN6" s="31" t="s">
        <v>185</v>
      </c>
      <c r="AO6" s="31" t="s">
        <v>185</v>
      </c>
      <c r="AP6" s="31" t="s">
        <v>185</v>
      </c>
      <c r="AQ6" s="31" t="s">
        <v>185</v>
      </c>
      <c r="AR6" s="31" t="s">
        <v>185</v>
      </c>
      <c r="AS6" s="31" t="s">
        <v>185</v>
      </c>
      <c r="AT6" s="31" t="s">
        <v>185</v>
      </c>
      <c r="AU6" s="31" t="s">
        <v>185</v>
      </c>
      <c r="AV6" s="31" t="s">
        <v>185</v>
      </c>
      <c r="AW6" s="31" t="s">
        <v>185</v>
      </c>
      <c r="AX6" s="31" t="s">
        <v>185</v>
      </c>
      <c r="AY6" s="31" t="s">
        <v>185</v>
      </c>
      <c r="AZ6" s="31" t="s">
        <v>185</v>
      </c>
      <c r="BA6" s="31" t="s">
        <v>185</v>
      </c>
      <c r="BB6" s="31" t="s">
        <v>185</v>
      </c>
      <c r="BC6" s="31" t="s">
        <v>185</v>
      </c>
      <c r="BD6" s="31" t="s">
        <v>185</v>
      </c>
      <c r="BE6" s="31" t="s">
        <v>185</v>
      </c>
      <c r="BF6" s="31" t="s">
        <v>185</v>
      </c>
      <c r="BG6" s="31" t="s">
        <v>185</v>
      </c>
      <c r="BH6" s="31" t="s">
        <v>185</v>
      </c>
      <c r="BI6" s="31" t="s">
        <v>185</v>
      </c>
      <c r="BJ6" s="31" t="s">
        <v>185</v>
      </c>
      <c r="BK6" s="31" t="s">
        <v>185</v>
      </c>
      <c r="BL6" s="31" t="s">
        <v>185</v>
      </c>
      <c r="BM6" s="31" t="s">
        <v>185</v>
      </c>
      <c r="BN6" s="31" t="s">
        <v>185</v>
      </c>
      <c r="BO6" s="31" t="s">
        <v>185</v>
      </c>
      <c r="BP6" s="31" t="s">
        <v>185</v>
      </c>
      <c r="BQ6" s="31" t="s">
        <v>185</v>
      </c>
      <c r="BR6" s="31" t="s">
        <v>185</v>
      </c>
      <c r="BS6" s="31" t="s">
        <v>185</v>
      </c>
      <c r="BT6" s="31" t="s">
        <v>185</v>
      </c>
      <c r="BU6" s="31" t="s">
        <v>185</v>
      </c>
      <c r="BV6" s="31" t="s">
        <v>185</v>
      </c>
      <c r="BW6" s="31" t="s">
        <v>185</v>
      </c>
      <c r="BX6" s="31" t="s">
        <v>185</v>
      </c>
      <c r="BY6" s="31" t="s">
        <v>185</v>
      </c>
      <c r="BZ6" s="31" t="s">
        <v>185</v>
      </c>
      <c r="CA6" s="31" t="s">
        <v>185</v>
      </c>
      <c r="CB6" s="31" t="s">
        <v>185</v>
      </c>
      <c r="CC6" s="31" t="s">
        <v>185</v>
      </c>
      <c r="CD6" s="31" t="s">
        <v>185</v>
      </c>
      <c r="CE6" s="31" t="s">
        <v>185</v>
      </c>
      <c r="CF6" s="31" t="s">
        <v>185</v>
      </c>
      <c r="CG6" s="31" t="s">
        <v>185</v>
      </c>
      <c r="CH6" s="31" t="s">
        <v>185</v>
      </c>
      <c r="CI6" s="31" t="s">
        <v>185</v>
      </c>
      <c r="CJ6" s="31" t="s">
        <v>185</v>
      </c>
      <c r="CK6" s="31" t="s">
        <v>185</v>
      </c>
      <c r="CL6" s="31" t="s">
        <v>185</v>
      </c>
      <c r="CM6" s="31" t="s">
        <v>185</v>
      </c>
      <c r="CN6" s="31" t="s">
        <v>185</v>
      </c>
      <c r="CO6" s="31" t="s">
        <v>185</v>
      </c>
      <c r="CP6" s="31" t="s">
        <v>185</v>
      </c>
      <c r="CQ6" s="31" t="s">
        <v>185</v>
      </c>
      <c r="CR6" s="31" t="s">
        <v>185</v>
      </c>
      <c r="CS6" s="31" t="s">
        <v>185</v>
      </c>
      <c r="CT6" s="31" t="s">
        <v>185</v>
      </c>
      <c r="CU6" s="31" t="s">
        <v>185</v>
      </c>
      <c r="CV6" s="31" t="s">
        <v>185</v>
      </c>
      <c r="CW6" s="31" t="s">
        <v>185</v>
      </c>
      <c r="CX6" s="31" t="s">
        <v>185</v>
      </c>
      <c r="CY6" s="31" t="s">
        <v>185</v>
      </c>
      <c r="CZ6" s="31" t="s">
        <v>185</v>
      </c>
      <c r="DA6" s="31" t="s">
        <v>185</v>
      </c>
      <c r="DB6" s="31" t="s">
        <v>185</v>
      </c>
      <c r="DC6" s="31" t="s">
        <v>185</v>
      </c>
      <c r="DD6" s="31" t="s">
        <v>185</v>
      </c>
      <c r="DE6" s="31" t="s">
        <v>185</v>
      </c>
      <c r="DF6" s="31" t="s">
        <v>185</v>
      </c>
      <c r="DG6" s="31" t="s">
        <v>185</v>
      </c>
      <c r="DH6" s="31" t="s">
        <v>185</v>
      </c>
      <c r="DI6" s="31" t="s">
        <v>185</v>
      </c>
      <c r="DJ6" s="31" t="s">
        <v>185</v>
      </c>
      <c r="DK6" s="31" t="s">
        <v>185</v>
      </c>
      <c r="DL6" s="31" t="s">
        <v>185</v>
      </c>
      <c r="DM6" s="31" t="s">
        <v>185</v>
      </c>
      <c r="DN6" s="31" t="s">
        <v>185</v>
      </c>
      <c r="DO6" s="31" t="s">
        <v>185</v>
      </c>
      <c r="DP6" s="31" t="s">
        <v>185</v>
      </c>
      <c r="DQ6" s="31" t="s">
        <v>185</v>
      </c>
      <c r="DR6" s="31" t="s">
        <v>185</v>
      </c>
      <c r="DS6" s="31" t="s">
        <v>185</v>
      </c>
      <c r="DT6" s="31" t="s">
        <v>185</v>
      </c>
      <c r="DU6" s="31" t="s">
        <v>185</v>
      </c>
      <c r="DV6" s="31" t="s">
        <v>185</v>
      </c>
      <c r="DW6" s="31" t="s">
        <v>185</v>
      </c>
      <c r="DX6" s="31" t="s">
        <v>185</v>
      </c>
      <c r="DY6" s="31" t="s">
        <v>185</v>
      </c>
      <c r="DZ6" s="31" t="s">
        <v>185</v>
      </c>
      <c r="EA6" s="31" t="s">
        <v>185</v>
      </c>
      <c r="EB6" s="31" t="s">
        <v>185</v>
      </c>
      <c r="EC6" s="31" t="s">
        <v>185</v>
      </c>
      <c r="ED6" s="31" t="s">
        <v>185</v>
      </c>
      <c r="EE6" s="31" t="s">
        <v>185</v>
      </c>
      <c r="EF6" s="31" t="s">
        <v>185</v>
      </c>
      <c r="EG6" s="31" t="s">
        <v>185</v>
      </c>
      <c r="EH6" s="31" t="s">
        <v>185</v>
      </c>
      <c r="EI6" s="31" t="s">
        <v>185</v>
      </c>
      <c r="EJ6" s="31" t="s">
        <v>185</v>
      </c>
      <c r="EK6" s="31" t="s">
        <v>185</v>
      </c>
      <c r="EL6" s="31" t="s">
        <v>185</v>
      </c>
      <c r="EM6" s="31" t="s">
        <v>185</v>
      </c>
      <c r="EN6" s="31" t="s">
        <v>185</v>
      </c>
      <c r="EO6" s="31" t="s">
        <v>185</v>
      </c>
      <c r="EP6" s="31" t="s">
        <v>185</v>
      </c>
      <c r="EQ6" s="31" t="s">
        <v>185</v>
      </c>
      <c r="ER6" s="31" t="s">
        <v>185</v>
      </c>
      <c r="ES6" s="31" t="s">
        <v>185</v>
      </c>
      <c r="ET6" s="31" t="s">
        <v>185</v>
      </c>
      <c r="EU6" s="31" t="s">
        <v>185</v>
      </c>
      <c r="EV6" s="31" t="s">
        <v>185</v>
      </c>
      <c r="EW6" s="31" t="s">
        <v>185</v>
      </c>
      <c r="EX6" s="31" t="s">
        <v>185</v>
      </c>
      <c r="EY6" s="31" t="s">
        <v>185</v>
      </c>
      <c r="EZ6" s="31" t="s">
        <v>185</v>
      </c>
      <c r="FA6" s="31" t="s">
        <v>185</v>
      </c>
      <c r="FB6" s="31" t="s">
        <v>185</v>
      </c>
      <c r="FC6" s="31" t="s">
        <v>185</v>
      </c>
      <c r="FD6" s="31" t="s">
        <v>185</v>
      </c>
      <c r="FE6" s="31" t="s">
        <v>185</v>
      </c>
      <c r="FF6" s="31" t="s">
        <v>185</v>
      </c>
      <c r="FG6" s="31" t="s">
        <v>185</v>
      </c>
      <c r="FH6" s="31" t="s">
        <v>185</v>
      </c>
      <c r="FI6" s="31" t="s">
        <v>185</v>
      </c>
      <c r="FJ6" s="31" t="s">
        <v>185</v>
      </c>
      <c r="FK6" s="31" t="s">
        <v>185</v>
      </c>
      <c r="FL6" s="31" t="s">
        <v>185</v>
      </c>
      <c r="FM6" s="31" t="s">
        <v>185</v>
      </c>
      <c r="FN6" s="31" t="s">
        <v>185</v>
      </c>
      <c r="FO6" s="31" t="s">
        <v>185</v>
      </c>
      <c r="FP6" s="31" t="s">
        <v>185</v>
      </c>
      <c r="FQ6" s="31" t="s">
        <v>185</v>
      </c>
      <c r="FR6" s="31" t="s">
        <v>185</v>
      </c>
      <c r="FS6" s="31" t="s">
        <v>185</v>
      </c>
      <c r="FT6" s="31" t="s">
        <v>185</v>
      </c>
      <c r="FU6" s="31" t="s">
        <v>185</v>
      </c>
      <c r="FV6" s="31" t="s">
        <v>185</v>
      </c>
      <c r="FW6" s="31" t="s">
        <v>185</v>
      </c>
      <c r="FX6" s="31" t="s">
        <v>185</v>
      </c>
      <c r="FY6" s="31" t="s">
        <v>185</v>
      </c>
      <c r="FZ6" s="31" t="s">
        <v>185</v>
      </c>
      <c r="GA6" s="31" t="s">
        <v>185</v>
      </c>
      <c r="GB6" s="31" t="s">
        <v>185</v>
      </c>
      <c r="GC6" s="31" t="s">
        <v>185</v>
      </c>
      <c r="GD6" s="31" t="s">
        <v>185</v>
      </c>
      <c r="GE6" s="31" t="s">
        <v>185</v>
      </c>
      <c r="GF6" s="31" t="s">
        <v>185</v>
      </c>
      <c r="GG6" s="31" t="s">
        <v>185</v>
      </c>
      <c r="GH6" s="31" t="s">
        <v>185</v>
      </c>
      <c r="GI6" s="31" t="s">
        <v>185</v>
      </c>
      <c r="GJ6" s="31" t="s">
        <v>185</v>
      </c>
      <c r="GK6" s="31" t="s">
        <v>185</v>
      </c>
      <c r="GL6" s="31" t="s">
        <v>185</v>
      </c>
      <c r="GM6" s="31" t="s">
        <v>185</v>
      </c>
      <c r="GN6" s="31" t="s">
        <v>185</v>
      </c>
      <c r="GO6" s="31" t="s">
        <v>185</v>
      </c>
      <c r="GP6" s="31" t="s">
        <v>185</v>
      </c>
      <c r="GQ6" s="31" t="s">
        <v>185</v>
      </c>
      <c r="GR6" s="31" t="s">
        <v>185</v>
      </c>
      <c r="GS6" s="31" t="s">
        <v>185</v>
      </c>
      <c r="GT6" s="31" t="s">
        <v>185</v>
      </c>
      <c r="GU6" s="31" t="s">
        <v>185</v>
      </c>
      <c r="GV6" s="31" t="s">
        <v>185</v>
      </c>
      <c r="GW6" s="31" t="s">
        <v>185</v>
      </c>
      <c r="GX6" s="31" t="s">
        <v>185</v>
      </c>
      <c r="GY6" s="31" t="s">
        <v>185</v>
      </c>
      <c r="GZ6" s="31" t="s">
        <v>185</v>
      </c>
      <c r="HA6" s="31" t="s">
        <v>185</v>
      </c>
      <c r="HB6" s="31" t="s">
        <v>185</v>
      </c>
      <c r="HC6" s="31" t="s">
        <v>185</v>
      </c>
      <c r="HD6" s="31" t="s">
        <v>185</v>
      </c>
      <c r="HE6" s="31" t="s">
        <v>185</v>
      </c>
      <c r="HF6" s="31" t="s">
        <v>185</v>
      </c>
      <c r="HG6" s="31" t="s">
        <v>185</v>
      </c>
      <c r="HH6" s="31" t="s">
        <v>185</v>
      </c>
      <c r="HI6" s="31" t="s">
        <v>185</v>
      </c>
      <c r="HJ6" s="31" t="s">
        <v>185</v>
      </c>
      <c r="HK6" s="31" t="s">
        <v>185</v>
      </c>
      <c r="HL6" s="31" t="s">
        <v>185</v>
      </c>
      <c r="HM6" s="31" t="s">
        <v>185</v>
      </c>
      <c r="HN6" s="31" t="s">
        <v>185</v>
      </c>
      <c r="HO6" s="31" t="s">
        <v>185</v>
      </c>
      <c r="HP6" s="31" t="s">
        <v>185</v>
      </c>
      <c r="HQ6" s="31" t="s">
        <v>185</v>
      </c>
      <c r="HR6" s="31" t="s">
        <v>185</v>
      </c>
      <c r="HS6" s="31" t="s">
        <v>185</v>
      </c>
      <c r="HT6" s="31" t="s">
        <v>185</v>
      </c>
      <c r="HU6" s="31" t="s">
        <v>185</v>
      </c>
      <c r="HV6" s="31" t="s">
        <v>185</v>
      </c>
      <c r="HW6" s="31" t="s">
        <v>185</v>
      </c>
      <c r="HX6" s="31" t="s">
        <v>185</v>
      </c>
      <c r="HY6" s="31" t="s">
        <v>185</v>
      </c>
      <c r="HZ6" s="31" t="s">
        <v>185</v>
      </c>
      <c r="IA6" s="31" t="s">
        <v>185</v>
      </c>
      <c r="IB6" s="31" t="s">
        <v>185</v>
      </c>
      <c r="IC6" s="31" t="s">
        <v>185</v>
      </c>
      <c r="ID6" s="31" t="s">
        <v>185</v>
      </c>
      <c r="IE6" s="31" t="s">
        <v>185</v>
      </c>
      <c r="IF6" s="31" t="s">
        <v>185</v>
      </c>
      <c r="IG6" s="31" t="s">
        <v>185</v>
      </c>
      <c r="IH6" s="31" t="s">
        <v>185</v>
      </c>
      <c r="II6" s="31" t="s">
        <v>185</v>
      </c>
      <c r="IJ6" s="31" t="s">
        <v>185</v>
      </c>
      <c r="IK6" s="31" t="s">
        <v>185</v>
      </c>
      <c r="IL6" s="31" t="s">
        <v>185</v>
      </c>
      <c r="IM6" s="31" t="s">
        <v>185</v>
      </c>
      <c r="IN6" s="31" t="s">
        <v>185</v>
      </c>
      <c r="IO6" s="31" t="s">
        <v>185</v>
      </c>
      <c r="IP6" s="31" t="s">
        <v>185</v>
      </c>
      <c r="IQ6" s="31" t="s">
        <v>185</v>
      </c>
      <c r="IR6" s="31" t="s">
        <v>185</v>
      </c>
      <c r="IS6" s="31" t="s">
        <v>185</v>
      </c>
      <c r="IT6" s="31" t="s">
        <v>185</v>
      </c>
      <c r="IU6" s="31" t="s">
        <v>185</v>
      </c>
      <c r="IV6" s="31" t="s">
        <v>185</v>
      </c>
    </row>
    <row r="7" spans="1:256" ht="130.5" customHeight="1">
      <c r="A7" s="38" t="s">
        <v>346</v>
      </c>
      <c r="B7" s="31" t="s">
        <v>185</v>
      </c>
      <c r="C7" s="31" t="s">
        <v>185</v>
      </c>
      <c r="D7" s="31" t="s">
        <v>185</v>
      </c>
      <c r="E7" s="31" t="s">
        <v>185</v>
      </c>
      <c r="F7" s="31" t="s">
        <v>185</v>
      </c>
      <c r="G7" s="31" t="s">
        <v>185</v>
      </c>
      <c r="H7" s="31" t="s">
        <v>185</v>
      </c>
      <c r="I7" s="31" t="s">
        <v>185</v>
      </c>
      <c r="J7" s="31" t="s">
        <v>185</v>
      </c>
      <c r="K7" s="31" t="s">
        <v>185</v>
      </c>
      <c r="L7" s="31" t="s">
        <v>185</v>
      </c>
      <c r="M7" s="31" t="s">
        <v>185</v>
      </c>
      <c r="N7" s="31" t="s">
        <v>185</v>
      </c>
      <c r="O7" s="31" t="s">
        <v>185</v>
      </c>
      <c r="P7" s="31" t="s">
        <v>185</v>
      </c>
      <c r="Q7" s="31" t="s">
        <v>185</v>
      </c>
      <c r="R7" s="31" t="s">
        <v>185</v>
      </c>
      <c r="S7" s="31" t="s">
        <v>185</v>
      </c>
      <c r="T7" s="31" t="s">
        <v>185</v>
      </c>
      <c r="U7" s="31" t="s">
        <v>185</v>
      </c>
      <c r="V7" s="31" t="s">
        <v>185</v>
      </c>
      <c r="W7" s="31" t="s">
        <v>185</v>
      </c>
      <c r="X7" s="31" t="s">
        <v>185</v>
      </c>
      <c r="Y7" s="31" t="s">
        <v>185</v>
      </c>
      <c r="Z7" s="31" t="s">
        <v>185</v>
      </c>
      <c r="AA7" s="31" t="s">
        <v>185</v>
      </c>
      <c r="AB7" s="31" t="s">
        <v>185</v>
      </c>
      <c r="AC7" s="31" t="s">
        <v>185</v>
      </c>
      <c r="AD7" s="31" t="s">
        <v>185</v>
      </c>
      <c r="AE7" s="31" t="s">
        <v>185</v>
      </c>
      <c r="AF7" s="31" t="s">
        <v>185</v>
      </c>
      <c r="AG7" s="31" t="s">
        <v>185</v>
      </c>
      <c r="AH7" s="31" t="s">
        <v>185</v>
      </c>
      <c r="AI7" s="31" t="s">
        <v>185</v>
      </c>
      <c r="AJ7" s="31" t="s">
        <v>185</v>
      </c>
      <c r="AK7" s="31" t="s">
        <v>185</v>
      </c>
      <c r="AL7" s="31" t="s">
        <v>185</v>
      </c>
      <c r="AM7" s="31" t="s">
        <v>185</v>
      </c>
      <c r="AN7" s="31" t="s">
        <v>185</v>
      </c>
      <c r="AO7" s="31" t="s">
        <v>185</v>
      </c>
      <c r="AP7" s="31" t="s">
        <v>185</v>
      </c>
      <c r="AQ7" s="31" t="s">
        <v>185</v>
      </c>
      <c r="AR7" s="31" t="s">
        <v>185</v>
      </c>
      <c r="AS7" s="31" t="s">
        <v>185</v>
      </c>
      <c r="AT7" s="31" t="s">
        <v>185</v>
      </c>
      <c r="AU7" s="31" t="s">
        <v>185</v>
      </c>
      <c r="AV7" s="31" t="s">
        <v>185</v>
      </c>
      <c r="AW7" s="31" t="s">
        <v>185</v>
      </c>
      <c r="AX7" s="31" t="s">
        <v>185</v>
      </c>
      <c r="AY7" s="31" t="s">
        <v>185</v>
      </c>
      <c r="AZ7" s="31" t="s">
        <v>185</v>
      </c>
      <c r="BA7" s="31" t="s">
        <v>185</v>
      </c>
      <c r="BB7" s="31" t="s">
        <v>185</v>
      </c>
      <c r="BC7" s="31" t="s">
        <v>185</v>
      </c>
      <c r="BD7" s="31" t="s">
        <v>185</v>
      </c>
      <c r="BE7" s="31" t="s">
        <v>185</v>
      </c>
      <c r="BF7" s="31" t="s">
        <v>185</v>
      </c>
      <c r="BG7" s="31" t="s">
        <v>185</v>
      </c>
      <c r="BH7" s="31" t="s">
        <v>185</v>
      </c>
      <c r="BI7" s="31" t="s">
        <v>185</v>
      </c>
      <c r="BJ7" s="31" t="s">
        <v>185</v>
      </c>
      <c r="BK7" s="31" t="s">
        <v>185</v>
      </c>
      <c r="BL7" s="31" t="s">
        <v>185</v>
      </c>
      <c r="BM7" s="31" t="s">
        <v>185</v>
      </c>
      <c r="BN7" s="31" t="s">
        <v>185</v>
      </c>
      <c r="BO7" s="31" t="s">
        <v>185</v>
      </c>
      <c r="BP7" s="31" t="s">
        <v>185</v>
      </c>
      <c r="BQ7" s="31" t="s">
        <v>185</v>
      </c>
      <c r="BR7" s="31" t="s">
        <v>185</v>
      </c>
      <c r="BS7" s="31" t="s">
        <v>185</v>
      </c>
      <c r="BT7" s="31" t="s">
        <v>185</v>
      </c>
      <c r="BU7" s="31" t="s">
        <v>185</v>
      </c>
      <c r="BV7" s="31" t="s">
        <v>185</v>
      </c>
      <c r="BW7" s="31" t="s">
        <v>185</v>
      </c>
      <c r="BX7" s="31" t="s">
        <v>185</v>
      </c>
      <c r="BY7" s="31" t="s">
        <v>185</v>
      </c>
      <c r="BZ7" s="31" t="s">
        <v>185</v>
      </c>
      <c r="CA7" s="31" t="s">
        <v>185</v>
      </c>
      <c r="CB7" s="31" t="s">
        <v>185</v>
      </c>
      <c r="CC7" s="31" t="s">
        <v>185</v>
      </c>
      <c r="CD7" s="31" t="s">
        <v>185</v>
      </c>
      <c r="CE7" s="31" t="s">
        <v>185</v>
      </c>
      <c r="CF7" s="31" t="s">
        <v>185</v>
      </c>
      <c r="CG7" s="31" t="s">
        <v>185</v>
      </c>
      <c r="CH7" s="31" t="s">
        <v>185</v>
      </c>
      <c r="CI7" s="31" t="s">
        <v>185</v>
      </c>
      <c r="CJ7" s="31" t="s">
        <v>185</v>
      </c>
      <c r="CK7" s="31" t="s">
        <v>185</v>
      </c>
      <c r="CL7" s="31" t="s">
        <v>185</v>
      </c>
      <c r="CM7" s="31" t="s">
        <v>185</v>
      </c>
      <c r="CN7" s="31" t="s">
        <v>185</v>
      </c>
      <c r="CO7" s="31" t="s">
        <v>185</v>
      </c>
      <c r="CP7" s="31" t="s">
        <v>185</v>
      </c>
      <c r="CQ7" s="31" t="s">
        <v>185</v>
      </c>
      <c r="CR7" s="31" t="s">
        <v>185</v>
      </c>
      <c r="CS7" s="31" t="s">
        <v>185</v>
      </c>
      <c r="CT7" s="31" t="s">
        <v>185</v>
      </c>
      <c r="CU7" s="31" t="s">
        <v>185</v>
      </c>
      <c r="CV7" s="31" t="s">
        <v>185</v>
      </c>
      <c r="CW7" s="31" t="s">
        <v>185</v>
      </c>
      <c r="CX7" s="31" t="s">
        <v>185</v>
      </c>
      <c r="CY7" s="31" t="s">
        <v>185</v>
      </c>
      <c r="CZ7" s="31" t="s">
        <v>185</v>
      </c>
      <c r="DA7" s="31" t="s">
        <v>185</v>
      </c>
      <c r="DB7" s="31" t="s">
        <v>185</v>
      </c>
      <c r="DC7" s="31" t="s">
        <v>185</v>
      </c>
      <c r="DD7" s="31" t="s">
        <v>185</v>
      </c>
      <c r="DE7" s="31" t="s">
        <v>185</v>
      </c>
      <c r="DF7" s="31" t="s">
        <v>185</v>
      </c>
      <c r="DG7" s="31" t="s">
        <v>185</v>
      </c>
      <c r="DH7" s="31" t="s">
        <v>185</v>
      </c>
      <c r="DI7" s="31" t="s">
        <v>185</v>
      </c>
      <c r="DJ7" s="31" t="s">
        <v>185</v>
      </c>
      <c r="DK7" s="31" t="s">
        <v>185</v>
      </c>
      <c r="DL7" s="31" t="s">
        <v>185</v>
      </c>
      <c r="DM7" s="31" t="s">
        <v>185</v>
      </c>
      <c r="DN7" s="31" t="s">
        <v>185</v>
      </c>
      <c r="DO7" s="31" t="s">
        <v>185</v>
      </c>
      <c r="DP7" s="31" t="s">
        <v>185</v>
      </c>
      <c r="DQ7" s="31" t="s">
        <v>185</v>
      </c>
      <c r="DR7" s="31" t="s">
        <v>185</v>
      </c>
      <c r="DS7" s="31" t="s">
        <v>185</v>
      </c>
      <c r="DT7" s="31" t="s">
        <v>185</v>
      </c>
      <c r="DU7" s="31" t="s">
        <v>185</v>
      </c>
      <c r="DV7" s="31" t="s">
        <v>185</v>
      </c>
      <c r="DW7" s="31" t="s">
        <v>185</v>
      </c>
      <c r="DX7" s="31" t="s">
        <v>185</v>
      </c>
      <c r="DY7" s="31" t="s">
        <v>185</v>
      </c>
      <c r="DZ7" s="31" t="s">
        <v>185</v>
      </c>
      <c r="EA7" s="31" t="s">
        <v>185</v>
      </c>
      <c r="EB7" s="31" t="s">
        <v>185</v>
      </c>
      <c r="EC7" s="31" t="s">
        <v>185</v>
      </c>
      <c r="ED7" s="31" t="s">
        <v>185</v>
      </c>
      <c r="EE7" s="31" t="s">
        <v>185</v>
      </c>
      <c r="EF7" s="31" t="s">
        <v>185</v>
      </c>
      <c r="EG7" s="31" t="s">
        <v>185</v>
      </c>
      <c r="EH7" s="31" t="s">
        <v>185</v>
      </c>
      <c r="EI7" s="31" t="s">
        <v>185</v>
      </c>
      <c r="EJ7" s="31" t="s">
        <v>185</v>
      </c>
      <c r="EK7" s="31" t="s">
        <v>185</v>
      </c>
      <c r="EL7" s="31" t="s">
        <v>185</v>
      </c>
      <c r="EM7" s="31" t="s">
        <v>185</v>
      </c>
      <c r="EN7" s="31" t="s">
        <v>185</v>
      </c>
      <c r="EO7" s="31" t="s">
        <v>185</v>
      </c>
      <c r="EP7" s="31" t="s">
        <v>185</v>
      </c>
      <c r="EQ7" s="31" t="s">
        <v>185</v>
      </c>
      <c r="ER7" s="31" t="s">
        <v>185</v>
      </c>
      <c r="ES7" s="31" t="s">
        <v>185</v>
      </c>
      <c r="ET7" s="31" t="s">
        <v>185</v>
      </c>
      <c r="EU7" s="31" t="s">
        <v>185</v>
      </c>
      <c r="EV7" s="31" t="s">
        <v>185</v>
      </c>
      <c r="EW7" s="31" t="s">
        <v>185</v>
      </c>
      <c r="EX7" s="31" t="s">
        <v>185</v>
      </c>
      <c r="EY7" s="31" t="s">
        <v>185</v>
      </c>
      <c r="EZ7" s="31" t="s">
        <v>185</v>
      </c>
      <c r="FA7" s="31" t="s">
        <v>185</v>
      </c>
      <c r="FB7" s="31" t="s">
        <v>185</v>
      </c>
      <c r="FC7" s="31" t="s">
        <v>185</v>
      </c>
      <c r="FD7" s="31" t="s">
        <v>185</v>
      </c>
      <c r="FE7" s="31" t="s">
        <v>185</v>
      </c>
      <c r="FF7" s="31" t="s">
        <v>185</v>
      </c>
      <c r="FG7" s="31" t="s">
        <v>185</v>
      </c>
      <c r="FH7" s="31" t="s">
        <v>185</v>
      </c>
      <c r="FI7" s="31" t="s">
        <v>185</v>
      </c>
      <c r="FJ7" s="31" t="s">
        <v>185</v>
      </c>
      <c r="FK7" s="31" t="s">
        <v>185</v>
      </c>
      <c r="FL7" s="31" t="s">
        <v>185</v>
      </c>
      <c r="FM7" s="31" t="s">
        <v>185</v>
      </c>
      <c r="FN7" s="31" t="s">
        <v>185</v>
      </c>
      <c r="FO7" s="31" t="s">
        <v>185</v>
      </c>
      <c r="FP7" s="31" t="s">
        <v>185</v>
      </c>
      <c r="FQ7" s="31" t="s">
        <v>185</v>
      </c>
      <c r="FR7" s="31" t="s">
        <v>185</v>
      </c>
      <c r="FS7" s="31" t="s">
        <v>185</v>
      </c>
      <c r="FT7" s="31" t="s">
        <v>185</v>
      </c>
      <c r="FU7" s="31" t="s">
        <v>185</v>
      </c>
      <c r="FV7" s="31" t="s">
        <v>185</v>
      </c>
      <c r="FW7" s="31" t="s">
        <v>185</v>
      </c>
      <c r="FX7" s="31" t="s">
        <v>185</v>
      </c>
      <c r="FY7" s="31" t="s">
        <v>185</v>
      </c>
      <c r="FZ7" s="31" t="s">
        <v>185</v>
      </c>
      <c r="GA7" s="31" t="s">
        <v>185</v>
      </c>
      <c r="GB7" s="31" t="s">
        <v>185</v>
      </c>
      <c r="GC7" s="31" t="s">
        <v>185</v>
      </c>
      <c r="GD7" s="31" t="s">
        <v>185</v>
      </c>
      <c r="GE7" s="31" t="s">
        <v>185</v>
      </c>
      <c r="GF7" s="31" t="s">
        <v>185</v>
      </c>
      <c r="GG7" s="31" t="s">
        <v>185</v>
      </c>
      <c r="GH7" s="31" t="s">
        <v>185</v>
      </c>
      <c r="GI7" s="31" t="s">
        <v>185</v>
      </c>
      <c r="GJ7" s="31" t="s">
        <v>185</v>
      </c>
      <c r="GK7" s="31" t="s">
        <v>185</v>
      </c>
      <c r="GL7" s="31" t="s">
        <v>185</v>
      </c>
      <c r="GM7" s="31" t="s">
        <v>185</v>
      </c>
      <c r="GN7" s="31" t="s">
        <v>185</v>
      </c>
      <c r="GO7" s="31" t="s">
        <v>185</v>
      </c>
      <c r="GP7" s="31" t="s">
        <v>185</v>
      </c>
      <c r="GQ7" s="31" t="s">
        <v>185</v>
      </c>
      <c r="GR7" s="31" t="s">
        <v>185</v>
      </c>
      <c r="GS7" s="31" t="s">
        <v>185</v>
      </c>
      <c r="GT7" s="31" t="s">
        <v>185</v>
      </c>
      <c r="GU7" s="31" t="s">
        <v>185</v>
      </c>
      <c r="GV7" s="31" t="s">
        <v>185</v>
      </c>
      <c r="GW7" s="31" t="s">
        <v>185</v>
      </c>
      <c r="GX7" s="31" t="s">
        <v>185</v>
      </c>
      <c r="GY7" s="31" t="s">
        <v>185</v>
      </c>
      <c r="GZ7" s="31" t="s">
        <v>185</v>
      </c>
      <c r="HA7" s="31" t="s">
        <v>185</v>
      </c>
      <c r="HB7" s="31" t="s">
        <v>185</v>
      </c>
      <c r="HC7" s="31" t="s">
        <v>185</v>
      </c>
      <c r="HD7" s="31" t="s">
        <v>185</v>
      </c>
      <c r="HE7" s="31" t="s">
        <v>185</v>
      </c>
      <c r="HF7" s="31" t="s">
        <v>185</v>
      </c>
      <c r="HG7" s="31" t="s">
        <v>185</v>
      </c>
      <c r="HH7" s="31" t="s">
        <v>185</v>
      </c>
      <c r="HI7" s="31" t="s">
        <v>185</v>
      </c>
      <c r="HJ7" s="31" t="s">
        <v>185</v>
      </c>
      <c r="HK7" s="31" t="s">
        <v>185</v>
      </c>
      <c r="HL7" s="31" t="s">
        <v>185</v>
      </c>
      <c r="HM7" s="31" t="s">
        <v>185</v>
      </c>
      <c r="HN7" s="31" t="s">
        <v>185</v>
      </c>
      <c r="HO7" s="31" t="s">
        <v>185</v>
      </c>
      <c r="HP7" s="31" t="s">
        <v>185</v>
      </c>
      <c r="HQ7" s="31" t="s">
        <v>185</v>
      </c>
      <c r="HR7" s="31" t="s">
        <v>185</v>
      </c>
      <c r="HS7" s="31" t="s">
        <v>185</v>
      </c>
      <c r="HT7" s="31" t="s">
        <v>185</v>
      </c>
      <c r="HU7" s="31" t="s">
        <v>185</v>
      </c>
      <c r="HV7" s="31" t="s">
        <v>185</v>
      </c>
      <c r="HW7" s="31" t="s">
        <v>185</v>
      </c>
      <c r="HX7" s="31" t="s">
        <v>185</v>
      </c>
      <c r="HY7" s="31" t="s">
        <v>185</v>
      </c>
      <c r="HZ7" s="31" t="s">
        <v>185</v>
      </c>
      <c r="IA7" s="31" t="s">
        <v>185</v>
      </c>
      <c r="IB7" s="31" t="s">
        <v>185</v>
      </c>
      <c r="IC7" s="31" t="s">
        <v>185</v>
      </c>
      <c r="ID7" s="31" t="s">
        <v>185</v>
      </c>
      <c r="IE7" s="31" t="s">
        <v>185</v>
      </c>
      <c r="IF7" s="31" t="s">
        <v>185</v>
      </c>
      <c r="IG7" s="31" t="s">
        <v>185</v>
      </c>
      <c r="IH7" s="31" t="s">
        <v>185</v>
      </c>
      <c r="II7" s="31" t="s">
        <v>185</v>
      </c>
      <c r="IJ7" s="31" t="s">
        <v>185</v>
      </c>
      <c r="IK7" s="31" t="s">
        <v>185</v>
      </c>
      <c r="IL7" s="31" t="s">
        <v>185</v>
      </c>
      <c r="IM7" s="31" t="s">
        <v>185</v>
      </c>
      <c r="IN7" s="31" t="s">
        <v>185</v>
      </c>
      <c r="IO7" s="31" t="s">
        <v>185</v>
      </c>
      <c r="IP7" s="31" t="s">
        <v>185</v>
      </c>
      <c r="IQ7" s="31" t="s">
        <v>185</v>
      </c>
      <c r="IR7" s="31" t="s">
        <v>185</v>
      </c>
      <c r="IS7" s="31" t="s">
        <v>185</v>
      </c>
      <c r="IT7" s="31" t="s">
        <v>185</v>
      </c>
      <c r="IU7" s="31" t="s">
        <v>185</v>
      </c>
      <c r="IV7" s="31" t="s">
        <v>185</v>
      </c>
    </row>
    <row r="8" spans="1:256" ht="61.25" customHeight="1">
      <c r="A8" s="38" t="s">
        <v>320</v>
      </c>
      <c r="B8" s="31" t="s">
        <v>185</v>
      </c>
      <c r="C8" s="31" t="s">
        <v>185</v>
      </c>
      <c r="D8" s="31" t="s">
        <v>185</v>
      </c>
      <c r="E8" s="31" t="s">
        <v>185</v>
      </c>
      <c r="F8" s="31" t="s">
        <v>185</v>
      </c>
      <c r="G8" s="31" t="s">
        <v>185</v>
      </c>
      <c r="H8" s="31" t="s">
        <v>185</v>
      </c>
      <c r="I8" s="31" t="s">
        <v>185</v>
      </c>
      <c r="J8" s="31" t="s">
        <v>185</v>
      </c>
      <c r="K8" s="31" t="s">
        <v>185</v>
      </c>
      <c r="L8" s="31" t="s">
        <v>185</v>
      </c>
      <c r="M8" s="31" t="s">
        <v>185</v>
      </c>
      <c r="N8" s="31" t="s">
        <v>185</v>
      </c>
      <c r="O8" s="31" t="s">
        <v>185</v>
      </c>
      <c r="P8" s="31" t="s">
        <v>185</v>
      </c>
      <c r="Q8" s="31" t="s">
        <v>185</v>
      </c>
      <c r="R8" s="31" t="s">
        <v>185</v>
      </c>
      <c r="S8" s="31" t="s">
        <v>185</v>
      </c>
      <c r="T8" s="31" t="s">
        <v>185</v>
      </c>
      <c r="U8" s="31" t="s">
        <v>185</v>
      </c>
      <c r="V8" s="31" t="s">
        <v>185</v>
      </c>
      <c r="W8" s="31" t="s">
        <v>185</v>
      </c>
      <c r="X8" s="31" t="s">
        <v>185</v>
      </c>
      <c r="Y8" s="31" t="s">
        <v>185</v>
      </c>
      <c r="Z8" s="31" t="s">
        <v>185</v>
      </c>
      <c r="AA8" s="31" t="s">
        <v>185</v>
      </c>
      <c r="AB8" s="31" t="s">
        <v>185</v>
      </c>
      <c r="AC8" s="31" t="s">
        <v>185</v>
      </c>
      <c r="AD8" s="31" t="s">
        <v>185</v>
      </c>
      <c r="AE8" s="31" t="s">
        <v>185</v>
      </c>
      <c r="AF8" s="31" t="s">
        <v>185</v>
      </c>
      <c r="AG8" s="31" t="s">
        <v>185</v>
      </c>
      <c r="AH8" s="31" t="s">
        <v>185</v>
      </c>
      <c r="AI8" s="31" t="s">
        <v>185</v>
      </c>
      <c r="AJ8" s="31" t="s">
        <v>185</v>
      </c>
      <c r="AK8" s="31" t="s">
        <v>185</v>
      </c>
      <c r="AL8" s="31" t="s">
        <v>185</v>
      </c>
      <c r="AM8" s="31" t="s">
        <v>185</v>
      </c>
      <c r="AN8" s="31" t="s">
        <v>185</v>
      </c>
      <c r="AO8" s="31" t="s">
        <v>185</v>
      </c>
      <c r="AP8" s="31" t="s">
        <v>185</v>
      </c>
      <c r="AQ8" s="31" t="s">
        <v>185</v>
      </c>
      <c r="AR8" s="31" t="s">
        <v>185</v>
      </c>
      <c r="AS8" s="31" t="s">
        <v>185</v>
      </c>
      <c r="AT8" s="31" t="s">
        <v>185</v>
      </c>
      <c r="AU8" s="31" t="s">
        <v>185</v>
      </c>
      <c r="AV8" s="31" t="s">
        <v>185</v>
      </c>
      <c r="AW8" s="31" t="s">
        <v>185</v>
      </c>
      <c r="AX8" s="31" t="s">
        <v>185</v>
      </c>
      <c r="AY8" s="31" t="s">
        <v>185</v>
      </c>
      <c r="AZ8" s="31" t="s">
        <v>185</v>
      </c>
      <c r="BA8" s="31" t="s">
        <v>185</v>
      </c>
      <c r="BB8" s="31" t="s">
        <v>185</v>
      </c>
      <c r="BC8" s="31" t="s">
        <v>185</v>
      </c>
      <c r="BD8" s="31" t="s">
        <v>185</v>
      </c>
      <c r="BE8" s="31" t="s">
        <v>185</v>
      </c>
      <c r="BF8" s="31" t="s">
        <v>185</v>
      </c>
      <c r="BG8" s="31" t="s">
        <v>185</v>
      </c>
      <c r="BH8" s="31" t="s">
        <v>185</v>
      </c>
      <c r="BI8" s="31" t="s">
        <v>185</v>
      </c>
      <c r="BJ8" s="31" t="s">
        <v>185</v>
      </c>
      <c r="BK8" s="31" t="s">
        <v>185</v>
      </c>
      <c r="BL8" s="31" t="s">
        <v>185</v>
      </c>
      <c r="BM8" s="31" t="s">
        <v>185</v>
      </c>
      <c r="BN8" s="31" t="s">
        <v>185</v>
      </c>
      <c r="BO8" s="31" t="s">
        <v>185</v>
      </c>
      <c r="BP8" s="31" t="s">
        <v>185</v>
      </c>
      <c r="BQ8" s="31" t="s">
        <v>185</v>
      </c>
      <c r="BR8" s="31" t="s">
        <v>185</v>
      </c>
      <c r="BS8" s="31" t="s">
        <v>185</v>
      </c>
      <c r="BT8" s="31" t="s">
        <v>185</v>
      </c>
      <c r="BU8" s="31" t="s">
        <v>185</v>
      </c>
      <c r="BV8" s="31" t="s">
        <v>185</v>
      </c>
      <c r="BW8" s="31" t="s">
        <v>185</v>
      </c>
      <c r="BX8" s="31" t="s">
        <v>185</v>
      </c>
      <c r="BY8" s="31" t="s">
        <v>185</v>
      </c>
      <c r="BZ8" s="31" t="s">
        <v>185</v>
      </c>
      <c r="CA8" s="31" t="s">
        <v>185</v>
      </c>
      <c r="CB8" s="31" t="s">
        <v>185</v>
      </c>
      <c r="CC8" s="31" t="s">
        <v>185</v>
      </c>
      <c r="CD8" s="31" t="s">
        <v>185</v>
      </c>
      <c r="CE8" s="31" t="s">
        <v>185</v>
      </c>
      <c r="CF8" s="31" t="s">
        <v>185</v>
      </c>
      <c r="CG8" s="31" t="s">
        <v>185</v>
      </c>
      <c r="CH8" s="31" t="s">
        <v>185</v>
      </c>
      <c r="CI8" s="31" t="s">
        <v>185</v>
      </c>
      <c r="CJ8" s="31" t="s">
        <v>185</v>
      </c>
      <c r="CK8" s="31" t="s">
        <v>185</v>
      </c>
      <c r="CL8" s="31" t="s">
        <v>185</v>
      </c>
      <c r="CM8" s="31" t="s">
        <v>185</v>
      </c>
      <c r="CN8" s="31" t="s">
        <v>185</v>
      </c>
      <c r="CO8" s="31" t="s">
        <v>185</v>
      </c>
      <c r="CP8" s="31" t="s">
        <v>185</v>
      </c>
      <c r="CQ8" s="31" t="s">
        <v>185</v>
      </c>
      <c r="CR8" s="31" t="s">
        <v>185</v>
      </c>
      <c r="CS8" s="31" t="s">
        <v>185</v>
      </c>
      <c r="CT8" s="31" t="s">
        <v>185</v>
      </c>
      <c r="CU8" s="31" t="s">
        <v>185</v>
      </c>
      <c r="CV8" s="31" t="s">
        <v>185</v>
      </c>
      <c r="CW8" s="31" t="s">
        <v>185</v>
      </c>
      <c r="CX8" s="31" t="s">
        <v>185</v>
      </c>
      <c r="CY8" s="31" t="s">
        <v>185</v>
      </c>
      <c r="CZ8" s="31" t="s">
        <v>185</v>
      </c>
      <c r="DA8" s="31" t="s">
        <v>185</v>
      </c>
      <c r="DB8" s="31" t="s">
        <v>185</v>
      </c>
      <c r="DC8" s="31" t="s">
        <v>185</v>
      </c>
      <c r="DD8" s="31" t="s">
        <v>185</v>
      </c>
      <c r="DE8" s="31" t="s">
        <v>185</v>
      </c>
      <c r="DF8" s="31" t="s">
        <v>185</v>
      </c>
      <c r="DG8" s="31" t="s">
        <v>185</v>
      </c>
      <c r="DH8" s="31" t="s">
        <v>185</v>
      </c>
      <c r="DI8" s="31" t="s">
        <v>185</v>
      </c>
      <c r="DJ8" s="31" t="s">
        <v>185</v>
      </c>
      <c r="DK8" s="31" t="s">
        <v>185</v>
      </c>
      <c r="DL8" s="31" t="s">
        <v>185</v>
      </c>
      <c r="DM8" s="31" t="s">
        <v>185</v>
      </c>
      <c r="DN8" s="31" t="s">
        <v>185</v>
      </c>
      <c r="DO8" s="31" t="s">
        <v>185</v>
      </c>
      <c r="DP8" s="31" t="s">
        <v>185</v>
      </c>
      <c r="DQ8" s="31" t="s">
        <v>185</v>
      </c>
      <c r="DR8" s="31" t="s">
        <v>185</v>
      </c>
      <c r="DS8" s="31" t="s">
        <v>185</v>
      </c>
      <c r="DT8" s="31" t="s">
        <v>185</v>
      </c>
      <c r="DU8" s="31" t="s">
        <v>185</v>
      </c>
      <c r="DV8" s="31" t="s">
        <v>185</v>
      </c>
      <c r="DW8" s="31" t="s">
        <v>185</v>
      </c>
      <c r="DX8" s="31" t="s">
        <v>185</v>
      </c>
      <c r="DY8" s="31" t="s">
        <v>185</v>
      </c>
      <c r="DZ8" s="31" t="s">
        <v>185</v>
      </c>
      <c r="EA8" s="31" t="s">
        <v>185</v>
      </c>
      <c r="EB8" s="31" t="s">
        <v>185</v>
      </c>
      <c r="EC8" s="31" t="s">
        <v>185</v>
      </c>
      <c r="ED8" s="31" t="s">
        <v>185</v>
      </c>
      <c r="EE8" s="31" t="s">
        <v>185</v>
      </c>
      <c r="EF8" s="31" t="s">
        <v>185</v>
      </c>
      <c r="EG8" s="31" t="s">
        <v>185</v>
      </c>
      <c r="EH8" s="31" t="s">
        <v>185</v>
      </c>
      <c r="EI8" s="31" t="s">
        <v>185</v>
      </c>
      <c r="EJ8" s="31" t="s">
        <v>185</v>
      </c>
      <c r="EK8" s="31" t="s">
        <v>185</v>
      </c>
      <c r="EL8" s="31" t="s">
        <v>185</v>
      </c>
      <c r="EM8" s="31" t="s">
        <v>185</v>
      </c>
      <c r="EN8" s="31" t="s">
        <v>185</v>
      </c>
      <c r="EO8" s="31" t="s">
        <v>185</v>
      </c>
      <c r="EP8" s="31" t="s">
        <v>185</v>
      </c>
      <c r="EQ8" s="31" t="s">
        <v>185</v>
      </c>
      <c r="ER8" s="31" t="s">
        <v>185</v>
      </c>
      <c r="ES8" s="31" t="s">
        <v>185</v>
      </c>
      <c r="ET8" s="31" t="s">
        <v>185</v>
      </c>
      <c r="EU8" s="31" t="s">
        <v>185</v>
      </c>
      <c r="EV8" s="31" t="s">
        <v>185</v>
      </c>
      <c r="EW8" s="31" t="s">
        <v>185</v>
      </c>
      <c r="EX8" s="31" t="s">
        <v>185</v>
      </c>
      <c r="EY8" s="31" t="s">
        <v>185</v>
      </c>
      <c r="EZ8" s="31" t="s">
        <v>185</v>
      </c>
      <c r="FA8" s="31" t="s">
        <v>185</v>
      </c>
      <c r="FB8" s="31" t="s">
        <v>185</v>
      </c>
      <c r="FC8" s="31" t="s">
        <v>185</v>
      </c>
      <c r="FD8" s="31" t="s">
        <v>185</v>
      </c>
      <c r="FE8" s="31" t="s">
        <v>185</v>
      </c>
      <c r="FF8" s="31" t="s">
        <v>185</v>
      </c>
      <c r="FG8" s="31" t="s">
        <v>185</v>
      </c>
      <c r="FH8" s="31" t="s">
        <v>185</v>
      </c>
      <c r="FI8" s="31" t="s">
        <v>185</v>
      </c>
      <c r="FJ8" s="31" t="s">
        <v>185</v>
      </c>
      <c r="FK8" s="31" t="s">
        <v>185</v>
      </c>
      <c r="FL8" s="31" t="s">
        <v>185</v>
      </c>
      <c r="FM8" s="31" t="s">
        <v>185</v>
      </c>
      <c r="FN8" s="31" t="s">
        <v>185</v>
      </c>
      <c r="FO8" s="31" t="s">
        <v>185</v>
      </c>
      <c r="FP8" s="31" t="s">
        <v>185</v>
      </c>
      <c r="FQ8" s="31" t="s">
        <v>185</v>
      </c>
      <c r="FR8" s="31" t="s">
        <v>185</v>
      </c>
      <c r="FS8" s="31" t="s">
        <v>185</v>
      </c>
      <c r="FT8" s="31" t="s">
        <v>185</v>
      </c>
      <c r="FU8" s="31" t="s">
        <v>185</v>
      </c>
      <c r="FV8" s="31" t="s">
        <v>185</v>
      </c>
      <c r="FW8" s="31" t="s">
        <v>185</v>
      </c>
      <c r="FX8" s="31" t="s">
        <v>185</v>
      </c>
      <c r="FY8" s="31" t="s">
        <v>185</v>
      </c>
      <c r="FZ8" s="31" t="s">
        <v>185</v>
      </c>
      <c r="GA8" s="31" t="s">
        <v>185</v>
      </c>
      <c r="GB8" s="31" t="s">
        <v>185</v>
      </c>
      <c r="GC8" s="31" t="s">
        <v>185</v>
      </c>
      <c r="GD8" s="31" t="s">
        <v>185</v>
      </c>
      <c r="GE8" s="31" t="s">
        <v>185</v>
      </c>
      <c r="GF8" s="31" t="s">
        <v>185</v>
      </c>
      <c r="GG8" s="31" t="s">
        <v>185</v>
      </c>
      <c r="GH8" s="31" t="s">
        <v>185</v>
      </c>
      <c r="GI8" s="31" t="s">
        <v>185</v>
      </c>
      <c r="GJ8" s="31" t="s">
        <v>185</v>
      </c>
      <c r="GK8" s="31" t="s">
        <v>185</v>
      </c>
      <c r="GL8" s="31" t="s">
        <v>185</v>
      </c>
      <c r="GM8" s="31" t="s">
        <v>185</v>
      </c>
      <c r="GN8" s="31" t="s">
        <v>185</v>
      </c>
      <c r="GO8" s="31" t="s">
        <v>185</v>
      </c>
      <c r="GP8" s="31" t="s">
        <v>185</v>
      </c>
      <c r="GQ8" s="31" t="s">
        <v>185</v>
      </c>
      <c r="GR8" s="31" t="s">
        <v>185</v>
      </c>
      <c r="GS8" s="31" t="s">
        <v>185</v>
      </c>
      <c r="GT8" s="31" t="s">
        <v>185</v>
      </c>
      <c r="GU8" s="31" t="s">
        <v>185</v>
      </c>
      <c r="GV8" s="31" t="s">
        <v>185</v>
      </c>
      <c r="GW8" s="31" t="s">
        <v>185</v>
      </c>
      <c r="GX8" s="31" t="s">
        <v>185</v>
      </c>
      <c r="GY8" s="31" t="s">
        <v>185</v>
      </c>
      <c r="GZ8" s="31" t="s">
        <v>185</v>
      </c>
      <c r="HA8" s="31" t="s">
        <v>185</v>
      </c>
      <c r="HB8" s="31" t="s">
        <v>185</v>
      </c>
      <c r="HC8" s="31" t="s">
        <v>185</v>
      </c>
      <c r="HD8" s="31" t="s">
        <v>185</v>
      </c>
      <c r="HE8" s="31" t="s">
        <v>185</v>
      </c>
      <c r="HF8" s="31" t="s">
        <v>185</v>
      </c>
      <c r="HG8" s="31" t="s">
        <v>185</v>
      </c>
      <c r="HH8" s="31" t="s">
        <v>185</v>
      </c>
      <c r="HI8" s="31" t="s">
        <v>185</v>
      </c>
      <c r="HJ8" s="31" t="s">
        <v>185</v>
      </c>
      <c r="HK8" s="31" t="s">
        <v>185</v>
      </c>
      <c r="HL8" s="31" t="s">
        <v>185</v>
      </c>
      <c r="HM8" s="31" t="s">
        <v>185</v>
      </c>
      <c r="HN8" s="31" t="s">
        <v>185</v>
      </c>
      <c r="HO8" s="31" t="s">
        <v>185</v>
      </c>
      <c r="HP8" s="31" t="s">
        <v>185</v>
      </c>
      <c r="HQ8" s="31" t="s">
        <v>185</v>
      </c>
      <c r="HR8" s="31" t="s">
        <v>185</v>
      </c>
      <c r="HS8" s="31" t="s">
        <v>185</v>
      </c>
      <c r="HT8" s="31" t="s">
        <v>185</v>
      </c>
      <c r="HU8" s="31" t="s">
        <v>185</v>
      </c>
      <c r="HV8" s="31" t="s">
        <v>185</v>
      </c>
      <c r="HW8" s="31" t="s">
        <v>185</v>
      </c>
      <c r="HX8" s="31" t="s">
        <v>185</v>
      </c>
      <c r="HY8" s="31" t="s">
        <v>185</v>
      </c>
      <c r="HZ8" s="31" t="s">
        <v>185</v>
      </c>
      <c r="IA8" s="31" t="s">
        <v>185</v>
      </c>
      <c r="IB8" s="31" t="s">
        <v>185</v>
      </c>
      <c r="IC8" s="31" t="s">
        <v>185</v>
      </c>
      <c r="ID8" s="31" t="s">
        <v>185</v>
      </c>
      <c r="IE8" s="31" t="s">
        <v>185</v>
      </c>
      <c r="IF8" s="31" t="s">
        <v>185</v>
      </c>
      <c r="IG8" s="31" t="s">
        <v>185</v>
      </c>
      <c r="IH8" s="31" t="s">
        <v>185</v>
      </c>
      <c r="II8" s="31" t="s">
        <v>185</v>
      </c>
      <c r="IJ8" s="31" t="s">
        <v>185</v>
      </c>
      <c r="IK8" s="31" t="s">
        <v>185</v>
      </c>
      <c r="IL8" s="31" t="s">
        <v>185</v>
      </c>
      <c r="IM8" s="31" t="s">
        <v>185</v>
      </c>
      <c r="IN8" s="31" t="s">
        <v>185</v>
      </c>
      <c r="IO8" s="31" t="s">
        <v>185</v>
      </c>
      <c r="IP8" s="31" t="s">
        <v>185</v>
      </c>
      <c r="IQ8" s="31" t="s">
        <v>185</v>
      </c>
      <c r="IR8" s="31" t="s">
        <v>185</v>
      </c>
      <c r="IS8" s="31" t="s">
        <v>185</v>
      </c>
      <c r="IT8" s="31" t="s">
        <v>185</v>
      </c>
      <c r="IU8" s="31" t="s">
        <v>185</v>
      </c>
      <c r="IV8" s="31" t="s">
        <v>185</v>
      </c>
    </row>
    <row r="9" spans="1:256" ht="18" customHeight="1">
      <c r="A9" s="32" t="s">
        <v>50</v>
      </c>
    </row>
    <row r="10" spans="1:256" ht="54" customHeight="1">
      <c r="A10" s="37" t="s">
        <v>304</v>
      </c>
    </row>
    <row r="11" spans="1:256" ht="26.75" customHeight="1">
      <c r="A11" s="37" t="s">
        <v>186</v>
      </c>
    </row>
    <row r="12" spans="1:256" ht="40.5" customHeight="1">
      <c r="A12" s="37" t="s">
        <v>187</v>
      </c>
    </row>
    <row r="13" spans="1:256" ht="51.5" customHeight="1">
      <c r="A13" s="37" t="s">
        <v>334</v>
      </c>
    </row>
    <row r="14" spans="1:256" ht="48" customHeight="1">
      <c r="A14" s="37" t="s">
        <v>333</v>
      </c>
    </row>
    <row r="15" spans="1:256" ht="35.25" customHeight="1">
      <c r="A15" s="37" t="s">
        <v>341</v>
      </c>
    </row>
    <row r="16" spans="1:256" ht="35.25" customHeight="1">
      <c r="A16" s="37" t="s">
        <v>340</v>
      </c>
    </row>
    <row r="17" spans="1:1" ht="42" customHeight="1">
      <c r="A17" s="37" t="s">
        <v>339</v>
      </c>
    </row>
    <row r="18" spans="1:1" ht="37.5" customHeight="1">
      <c r="A18" s="37" t="s">
        <v>335</v>
      </c>
    </row>
    <row r="19" spans="1:1" ht="37.5" customHeight="1">
      <c r="A19" s="37" t="s">
        <v>336</v>
      </c>
    </row>
    <row r="20" spans="1:1" ht="39" customHeight="1">
      <c r="A20" s="37" t="s">
        <v>337</v>
      </c>
    </row>
    <row r="21" spans="1:1" ht="63" customHeight="1">
      <c r="A21" s="38" t="s">
        <v>338</v>
      </c>
    </row>
    <row r="22" spans="1:1" ht="20">
      <c r="A22" s="32" t="s">
        <v>127</v>
      </c>
    </row>
    <row r="23" spans="1:1" ht="17">
      <c r="A23" s="33" t="s">
        <v>18</v>
      </c>
    </row>
    <row r="24" spans="1:1" ht="33.75" customHeight="1">
      <c r="A24" s="33" t="s">
        <v>342</v>
      </c>
    </row>
    <row r="25" spans="1:1" ht="39" customHeight="1">
      <c r="A25" s="37" t="s">
        <v>238</v>
      </c>
    </row>
    <row r="26" spans="1:1" ht="51.75" customHeight="1">
      <c r="A26" s="37" t="s">
        <v>239</v>
      </c>
    </row>
    <row r="27" spans="1:1" ht="17">
      <c r="A27" s="34" t="s">
        <v>15</v>
      </c>
    </row>
    <row r="28" spans="1:1" ht="67.5" customHeight="1">
      <c r="A28" s="37" t="s">
        <v>343</v>
      </c>
    </row>
    <row r="29" spans="1:1" ht="48.75" customHeight="1">
      <c r="A29" s="37" t="s">
        <v>188</v>
      </c>
    </row>
    <row r="30" spans="1:1" ht="49.5" customHeight="1">
      <c r="A30" s="37" t="s">
        <v>189</v>
      </c>
    </row>
    <row r="31" spans="1:1" ht="37.5" customHeight="1">
      <c r="A31" s="37" t="s">
        <v>240</v>
      </c>
    </row>
    <row r="32" spans="1:1" ht="34">
      <c r="A32" s="37" t="s">
        <v>321</v>
      </c>
    </row>
    <row r="33" spans="1:1" ht="39.75" customHeight="1">
      <c r="A33" s="37" t="s">
        <v>190</v>
      </c>
    </row>
    <row r="34" spans="1:1" ht="18.75" customHeight="1">
      <c r="A34" s="37" t="s">
        <v>241</v>
      </c>
    </row>
    <row r="35" spans="1:1" ht="94.5" customHeight="1">
      <c r="A35" s="37" t="s">
        <v>268</v>
      </c>
    </row>
    <row r="36" spans="1:1" ht="70.5" customHeight="1">
      <c r="A36" s="37" t="s">
        <v>269</v>
      </c>
    </row>
    <row r="37" spans="1:1" ht="24.75" customHeight="1">
      <c r="A37" s="37" t="s">
        <v>191</v>
      </c>
    </row>
    <row r="38" spans="1:1" ht="75" customHeight="1">
      <c r="A38" s="37" t="s">
        <v>305</v>
      </c>
    </row>
    <row r="39" spans="1:1" ht="66" customHeight="1">
      <c r="A39" s="37" t="s">
        <v>192</v>
      </c>
    </row>
    <row r="40" spans="1:1" s="35" customFormat="1" ht="36" customHeight="1">
      <c r="A40" s="37" t="s">
        <v>245</v>
      </c>
    </row>
    <row r="41" spans="1:1" s="35" customFormat="1" ht="69" customHeight="1">
      <c r="A41" s="37" t="s">
        <v>242</v>
      </c>
    </row>
    <row r="42" spans="1:1" ht="33.75" customHeight="1">
      <c r="A42" s="39" t="s">
        <v>17</v>
      </c>
    </row>
    <row r="43" spans="1:1" ht="67.5" customHeight="1">
      <c r="A43" s="37" t="s">
        <v>243</v>
      </c>
    </row>
    <row r="44" spans="1:1" ht="51.75" customHeight="1">
      <c r="A44" s="37" t="s">
        <v>193</v>
      </c>
    </row>
    <row r="45" spans="1:1" ht="53.25" customHeight="1">
      <c r="A45" s="37" t="s">
        <v>194</v>
      </c>
    </row>
    <row r="46" spans="1:1" ht="71.25" customHeight="1">
      <c r="A46" s="37" t="s">
        <v>195</v>
      </c>
    </row>
    <row r="47" spans="1:1" ht="54" customHeight="1">
      <c r="A47" s="37" t="s">
        <v>196</v>
      </c>
    </row>
    <row r="48" spans="1:1" ht="57" customHeight="1">
      <c r="A48" s="37" t="s">
        <v>197</v>
      </c>
    </row>
    <row r="49" spans="1:1" ht="18.75" customHeight="1">
      <c r="A49" s="37" t="s">
        <v>198</v>
      </c>
    </row>
    <row r="50" spans="1:1" ht="41.25" customHeight="1">
      <c r="A50" s="37" t="s">
        <v>199</v>
      </c>
    </row>
    <row r="51" spans="1:1" ht="36" customHeight="1">
      <c r="A51" s="37" t="s">
        <v>200</v>
      </c>
    </row>
    <row r="52" spans="1:1" ht="40.5" customHeight="1">
      <c r="A52" s="37" t="s">
        <v>244</v>
      </c>
    </row>
    <row r="53" spans="1:1" ht="55.5" customHeight="1">
      <c r="A53" s="37" t="s">
        <v>201</v>
      </c>
    </row>
    <row r="54" spans="1:1" ht="68.25" customHeight="1">
      <c r="A54" s="37" t="s">
        <v>202</v>
      </c>
    </row>
    <row r="55" spans="1:1" ht="19.5" customHeight="1">
      <c r="A55" s="39" t="s">
        <v>14</v>
      </c>
    </row>
    <row r="56" spans="1:1" ht="30" customHeight="1">
      <c r="A56" s="37" t="s">
        <v>19</v>
      </c>
    </row>
    <row r="57" spans="1:1" ht="39.75" customHeight="1">
      <c r="A57" s="37" t="s">
        <v>203</v>
      </c>
    </row>
    <row r="58" spans="1:1" ht="69.75" customHeight="1">
      <c r="A58" s="37" t="s">
        <v>204</v>
      </c>
    </row>
    <row r="59" spans="1:1"/>
    <row r="60" spans="1:1"/>
    <row r="61" spans="1:1"/>
    <row r="62" spans="1:1">
      <c r="A62" s="30" t="s">
        <v>10</v>
      </c>
    </row>
    <row r="63" spans="1:1"/>
    <row r="64" spans="1: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sheetData>
  <sheetProtection algorithmName="SHA-512" hashValue="gAGWcPNnQgWDgmrVqGiBQuBOHQz1XxKHjssvnZJedgpAJA1bAlIgC+aUDtejZlb98FQKxooonDWd7A/kwFynNA==" saltValue="Gs7IMJtO3hLRzWk60pN/FA==" spinCount="100000" sheet="1" objects="1" scenarios="1"/>
  <customSheetViews>
    <customSheetView guid="{E45BB3CD-3F7E-492E-B4A7-650FA0A5F17B}" showPageBreaks="1" printArea="1" hiddenRows="1" hiddenColumns="1" topLeftCell="A33">
      <selection activeCell="A35" sqref="A35"/>
      <rowBreaks count="2" manualBreakCount="2">
        <brk id="21" man="1"/>
        <brk id="41" man="1"/>
      </rowBreaks>
      <pageMargins left="0.5" right="0.5" top="0.47244094488188998" bottom="0.47244094488188998" header="0.196850393700787" footer="0.196850393700787"/>
      <pageSetup paperSize="9" scale="87" orientation="portrait" blackAndWhite="1" r:id="rId1"/>
      <headerFooter alignWithMargins="0"/>
    </customSheetView>
    <customSheetView guid="{662DE3A3-9DE2-6146-BE9B-83C26D84AB03}" printArea="1" hiddenRows="1" hiddenColumns="1">
      <selection activeCell="A11" sqref="A11"/>
      <rowBreaks count="2" manualBreakCount="2">
        <brk id="24" man="1"/>
        <brk id="44" man="1"/>
      </rowBreaks>
      <pageMargins left="0.5" right="0.5" top="0.47244094488188998" bottom="0.47244094488188998" header="0.196850393700787" footer="0.196850393700787"/>
      <pageSetup paperSize="9" scale="87" orientation="portrait" blackAndWhite="1" r:id="rId2"/>
      <headerFooter alignWithMargins="0"/>
    </customSheetView>
    <customSheetView guid="{9293A75B-B0D7-4DF1-AF14-37DFC739D494}" hiddenRows="1" hiddenColumns="1">
      <selection activeCell="A11" sqref="A11"/>
      <rowBreaks count="2" manualBreakCount="2">
        <brk id="24" man="1"/>
        <brk id="44" man="1"/>
      </rowBreaks>
      <pageMargins left="0.5" right="0.5" top="0.47244094488188998" bottom="0.47244094488188998" header="0.196850393700787" footer="0.196850393700787"/>
      <pageSetup paperSize="9" scale="87" orientation="portrait" blackAndWhite="1" r:id="rId3"/>
      <headerFooter alignWithMargins="0"/>
    </customSheetView>
  </customSheetViews>
  <phoneticPr fontId="0" type="noConversion"/>
  <pageMargins left="0.5" right="0.5" top="0.47244094488188998" bottom="0.47244094488188998" header="0.196850393700787" footer="0.196850393700787"/>
  <pageSetup paperSize="9" scale="87" orientation="portrait" blackAndWhite="1" r:id="rId4"/>
  <headerFooter alignWithMargins="0"/>
  <rowBreaks count="2" manualBreakCount="2">
    <brk id="21" man="1"/>
    <brk id="4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G180"/>
  <sheetViews>
    <sheetView zoomScale="66" zoomScaleNormal="66" zoomScaleSheetLayoutView="80" zoomScalePageLayoutView="90" workbookViewId="0">
      <selection activeCell="B1" sqref="B1:D1"/>
    </sheetView>
  </sheetViews>
  <sheetFormatPr baseColWidth="10" defaultColWidth="8.6640625" defaultRowHeight="19"/>
  <cols>
    <col min="1" max="1" width="5.1640625" style="101" customWidth="1"/>
    <col min="2" max="2" width="130.1640625" style="41" customWidth="1"/>
    <col min="3" max="3" width="20.1640625" style="41" customWidth="1"/>
    <col min="4" max="7" width="16.6640625" style="41" customWidth="1"/>
    <col min="8" max="16384" width="8.6640625" style="41"/>
  </cols>
  <sheetData>
    <row r="1" spans="1:7" s="102" customFormat="1" ht="26">
      <c r="A1" s="93"/>
      <c r="B1" s="182" t="s">
        <v>159</v>
      </c>
      <c r="C1" s="182"/>
      <c r="D1" s="182"/>
      <c r="E1" s="176"/>
      <c r="F1" s="176"/>
      <c r="G1" s="67"/>
    </row>
    <row r="2" spans="1:7" s="103" customFormat="1" ht="21.75" customHeight="1">
      <c r="A2" s="94"/>
      <c r="B2" s="183" t="s">
        <v>158</v>
      </c>
      <c r="C2" s="183"/>
      <c r="D2" s="183"/>
      <c r="E2" s="177"/>
      <c r="F2" s="177"/>
      <c r="G2" s="68"/>
    </row>
    <row r="3" spans="1:7" ht="107" customHeight="1">
      <c r="A3" s="95"/>
      <c r="B3" s="188" t="s">
        <v>318</v>
      </c>
      <c r="C3" s="188"/>
      <c r="D3" s="188"/>
      <c r="E3" s="175"/>
      <c r="F3" s="175"/>
      <c r="G3" s="175"/>
    </row>
    <row r="4" spans="1:7">
      <c r="A4" s="96"/>
      <c r="B4" s="78" t="s">
        <v>32</v>
      </c>
      <c r="C4" s="84" t="s">
        <v>10</v>
      </c>
      <c r="D4" s="43"/>
      <c r="E4" s="40"/>
      <c r="F4" s="40"/>
      <c r="G4" s="40"/>
    </row>
    <row r="5" spans="1:7">
      <c r="A5" s="95"/>
      <c r="B5" s="96" t="s">
        <v>33</v>
      </c>
      <c r="C5" s="84"/>
      <c r="D5" s="43"/>
      <c r="E5" s="40"/>
      <c r="F5" s="40"/>
      <c r="G5" s="40"/>
    </row>
    <row r="6" spans="1:7">
      <c r="A6" s="97"/>
      <c r="B6" s="184"/>
      <c r="C6" s="185"/>
      <c r="D6" s="185"/>
      <c r="E6" s="40"/>
      <c r="F6" s="40"/>
      <c r="G6" s="40"/>
    </row>
    <row r="7" spans="1:7">
      <c r="A7" s="95"/>
      <c r="B7" s="165" t="s">
        <v>34</v>
      </c>
      <c r="C7" s="86" t="s">
        <v>10</v>
      </c>
      <c r="D7" s="166"/>
      <c r="E7" s="40"/>
      <c r="F7" s="40"/>
      <c r="G7" s="40"/>
    </row>
    <row r="8" spans="1:7">
      <c r="A8" s="97"/>
      <c r="B8" s="184"/>
      <c r="C8" s="185"/>
      <c r="D8" s="185"/>
      <c r="E8" s="40"/>
      <c r="F8" s="40"/>
      <c r="G8" s="40"/>
    </row>
    <row r="9" spans="1:7">
      <c r="A9" s="95"/>
      <c r="B9" s="165" t="s">
        <v>35</v>
      </c>
      <c r="C9" s="86" t="s">
        <v>10</v>
      </c>
      <c r="D9" s="166"/>
      <c r="E9" s="40"/>
      <c r="F9" s="40"/>
      <c r="G9" s="40"/>
    </row>
    <row r="10" spans="1:7">
      <c r="A10" s="97"/>
      <c r="B10" s="184"/>
      <c r="C10" s="185"/>
      <c r="D10" s="185"/>
      <c r="E10" s="40"/>
      <c r="F10" s="40"/>
      <c r="G10" s="40"/>
    </row>
    <row r="11" spans="1:7">
      <c r="A11" s="95"/>
      <c r="B11" s="165" t="s">
        <v>36</v>
      </c>
      <c r="C11" s="86" t="s">
        <v>10</v>
      </c>
      <c r="D11" s="166"/>
      <c r="E11" s="40"/>
      <c r="F11" s="40"/>
      <c r="G11" s="40"/>
    </row>
    <row r="12" spans="1:7">
      <c r="A12" s="97"/>
      <c r="B12" s="184"/>
      <c r="C12" s="185"/>
      <c r="D12" s="185"/>
      <c r="E12" s="40"/>
      <c r="F12" s="40"/>
      <c r="G12" s="40"/>
    </row>
    <row r="13" spans="1:7">
      <c r="A13" s="95"/>
      <c r="B13" s="165" t="s">
        <v>37</v>
      </c>
      <c r="C13" s="86" t="s">
        <v>10</v>
      </c>
      <c r="D13" s="166"/>
      <c r="E13" s="40"/>
      <c r="F13" s="40"/>
      <c r="G13" s="40"/>
    </row>
    <row r="14" spans="1:7">
      <c r="A14" s="97"/>
      <c r="B14" s="184"/>
      <c r="C14" s="185"/>
      <c r="D14" s="185"/>
      <c r="E14" s="40"/>
      <c r="F14" s="40"/>
      <c r="G14" s="40"/>
    </row>
    <row r="15" spans="1:7">
      <c r="A15" s="95"/>
      <c r="B15" s="165" t="s">
        <v>114</v>
      </c>
      <c r="C15" s="85" t="s">
        <v>10</v>
      </c>
      <c r="D15" s="166"/>
      <c r="E15" s="40"/>
      <c r="F15" s="40"/>
      <c r="G15" s="40"/>
    </row>
    <row r="16" spans="1:7">
      <c r="A16" s="97"/>
      <c r="B16" s="184"/>
      <c r="C16" s="185"/>
      <c r="D16" s="185"/>
      <c r="E16" s="40"/>
      <c r="F16" s="40"/>
      <c r="G16" s="40"/>
    </row>
    <row r="17" spans="1:7">
      <c r="A17" s="95"/>
      <c r="B17" s="165" t="s">
        <v>38</v>
      </c>
      <c r="C17" s="85"/>
      <c r="D17" s="166"/>
      <c r="E17" s="40"/>
      <c r="F17" s="40"/>
      <c r="G17" s="40"/>
    </row>
    <row r="18" spans="1:7">
      <c r="A18" s="97"/>
      <c r="B18" s="184"/>
      <c r="C18" s="185"/>
      <c r="D18" s="185"/>
      <c r="E18" s="40"/>
      <c r="F18" s="40"/>
      <c r="G18" s="40"/>
    </row>
    <row r="19" spans="1:7">
      <c r="A19" s="95"/>
      <c r="B19" s="165" t="s">
        <v>42</v>
      </c>
      <c r="C19" s="85"/>
      <c r="D19" s="166"/>
      <c r="E19" s="40"/>
      <c r="F19" s="40"/>
      <c r="G19" s="40"/>
    </row>
    <row r="20" spans="1:7">
      <c r="A20" s="97"/>
      <c r="B20" s="184"/>
      <c r="C20" s="185"/>
      <c r="D20" s="185"/>
      <c r="E20" s="40"/>
      <c r="F20" s="40"/>
      <c r="G20" s="40"/>
    </row>
    <row r="21" spans="1:7" ht="36.75" customHeight="1">
      <c r="A21" s="95"/>
      <c r="B21" s="124" t="s">
        <v>227</v>
      </c>
      <c r="C21" s="86" t="s">
        <v>10</v>
      </c>
      <c r="D21" s="43"/>
      <c r="E21" s="40"/>
      <c r="F21" s="40"/>
      <c r="G21" s="40"/>
    </row>
    <row r="22" spans="1:7" ht="21" customHeight="1">
      <c r="A22" s="95"/>
      <c r="B22" s="77" t="s">
        <v>46</v>
      </c>
      <c r="C22" s="86"/>
      <c r="D22" s="43"/>
      <c r="E22" s="40"/>
      <c r="F22" s="40"/>
      <c r="G22" s="40"/>
    </row>
    <row r="23" spans="1:7">
      <c r="A23" s="97"/>
      <c r="B23" s="184"/>
      <c r="C23" s="185"/>
      <c r="D23" s="185"/>
      <c r="E23" s="40"/>
      <c r="F23" s="40"/>
      <c r="G23" s="40"/>
    </row>
    <row r="24" spans="1:7">
      <c r="A24" s="95"/>
      <c r="B24" s="76" t="s">
        <v>38</v>
      </c>
      <c r="C24" s="86"/>
      <c r="D24" s="43"/>
      <c r="E24" s="40"/>
      <c r="F24" s="40"/>
      <c r="G24" s="40"/>
    </row>
    <row r="25" spans="1:7">
      <c r="A25" s="97"/>
      <c r="B25" s="184"/>
      <c r="C25" s="185"/>
      <c r="D25" s="185"/>
      <c r="E25" s="40"/>
      <c r="F25" s="40"/>
      <c r="G25" s="40"/>
    </row>
    <row r="26" spans="1:7">
      <c r="A26" s="95"/>
      <c r="B26" s="76" t="s">
        <v>98</v>
      </c>
      <c r="C26" s="84" t="s">
        <v>10</v>
      </c>
      <c r="D26" s="43"/>
      <c r="E26" s="40"/>
      <c r="F26" s="40"/>
      <c r="G26" s="40"/>
    </row>
    <row r="27" spans="1:7">
      <c r="A27" s="97"/>
      <c r="B27" s="184"/>
      <c r="C27" s="185"/>
      <c r="D27" s="185"/>
      <c r="E27" s="40"/>
      <c r="F27" s="40"/>
      <c r="G27" s="40"/>
    </row>
    <row r="28" spans="1:7">
      <c r="A28" s="95"/>
      <c r="B28" s="44"/>
      <c r="C28" s="87"/>
      <c r="D28" s="40"/>
      <c r="E28" s="40"/>
      <c r="F28" s="40"/>
      <c r="G28" s="40"/>
    </row>
    <row r="29" spans="1:7" ht="24">
      <c r="A29" s="95"/>
      <c r="B29" s="186" t="s">
        <v>86</v>
      </c>
      <c r="C29" s="186"/>
      <c r="D29" s="186"/>
      <c r="E29" s="40"/>
      <c r="F29" s="40"/>
      <c r="G29" s="40"/>
    </row>
    <row r="30" spans="1:7" ht="24">
      <c r="A30" s="95"/>
      <c r="B30" s="186" t="s">
        <v>273</v>
      </c>
      <c r="C30" s="186"/>
      <c r="D30" s="186"/>
      <c r="E30" s="40"/>
      <c r="F30" s="40"/>
      <c r="G30" s="40"/>
    </row>
    <row r="31" spans="1:7" ht="6" customHeight="1" thickBot="1">
      <c r="A31" s="95"/>
      <c r="B31" s="79"/>
      <c r="C31" s="83"/>
      <c r="D31" s="40"/>
      <c r="E31" s="40"/>
      <c r="F31" s="40"/>
      <c r="G31" s="40"/>
    </row>
    <row r="32" spans="1:7" ht="26" thickTop="1" thickBot="1">
      <c r="A32" s="80"/>
      <c r="B32" s="187" t="s">
        <v>49</v>
      </c>
      <c r="C32" s="187"/>
      <c r="D32" s="187"/>
      <c r="E32" s="40"/>
      <c r="F32" s="40"/>
      <c r="G32" s="40"/>
    </row>
    <row r="33" spans="1:7" ht="12.5" customHeight="1" thickTop="1">
      <c r="A33" s="70"/>
      <c r="B33" s="42"/>
      <c r="C33" s="45"/>
      <c r="D33" s="40"/>
      <c r="E33" s="40"/>
      <c r="F33" s="40"/>
      <c r="G33" s="40"/>
    </row>
    <row r="34" spans="1:7" ht="20">
      <c r="A34" s="98">
        <v>1</v>
      </c>
      <c r="B34" s="90" t="s">
        <v>48</v>
      </c>
      <c r="C34" s="40"/>
      <c r="D34" s="40"/>
      <c r="E34" s="40"/>
      <c r="F34" s="40"/>
      <c r="G34" s="40"/>
    </row>
    <row r="35" spans="1:7" ht="20">
      <c r="A35" s="98"/>
      <c r="B35" s="81" t="s">
        <v>277</v>
      </c>
      <c r="C35" s="46">
        <v>0</v>
      </c>
      <c r="D35" s="82" t="s">
        <v>206</v>
      </c>
      <c r="E35" s="40"/>
      <c r="F35" s="40"/>
      <c r="G35" s="40"/>
    </row>
    <row r="36" spans="1:7" ht="9" customHeight="1">
      <c r="A36" s="98"/>
      <c r="B36" s="81"/>
      <c r="C36" s="81"/>
      <c r="D36" s="82"/>
      <c r="E36" s="40"/>
      <c r="F36" s="40"/>
      <c r="G36" s="40"/>
    </row>
    <row r="37" spans="1:7" ht="20">
      <c r="A37" s="98"/>
      <c r="B37" s="81" t="s">
        <v>311</v>
      </c>
      <c r="C37" s="47">
        <v>0</v>
      </c>
      <c r="D37" s="82" t="s">
        <v>207</v>
      </c>
      <c r="E37" s="40"/>
      <c r="F37" s="40"/>
      <c r="G37" s="40"/>
    </row>
    <row r="38" spans="1:7" ht="20">
      <c r="A38" s="98"/>
      <c r="B38" s="81" t="s">
        <v>278</v>
      </c>
      <c r="C38" s="47">
        <v>0</v>
      </c>
      <c r="D38" s="82" t="s">
        <v>207</v>
      </c>
      <c r="E38" s="40"/>
      <c r="F38" s="40"/>
      <c r="G38" s="40"/>
    </row>
    <row r="39" spans="1:7" ht="9" customHeight="1">
      <c r="A39" s="98"/>
      <c r="B39" s="81"/>
      <c r="C39" s="81"/>
      <c r="D39" s="82"/>
      <c r="E39" s="40"/>
      <c r="F39" s="40"/>
      <c r="G39" s="40"/>
    </row>
    <row r="40" spans="1:7" s="50" customFormat="1" ht="20">
      <c r="A40" s="98">
        <v>2</v>
      </c>
      <c r="B40" s="91" t="s">
        <v>57</v>
      </c>
      <c r="C40" s="108">
        <v>1</v>
      </c>
      <c r="D40" s="70"/>
      <c r="E40" s="55"/>
      <c r="F40" s="55"/>
      <c r="G40" s="55"/>
    </row>
    <row r="41" spans="1:7" s="50" customFormat="1" ht="20">
      <c r="A41" s="98"/>
      <c r="B41" s="51" t="s">
        <v>99</v>
      </c>
      <c r="C41" s="69"/>
      <c r="D41" s="55"/>
      <c r="E41" s="55"/>
      <c r="F41" s="55"/>
      <c r="G41" s="55"/>
    </row>
    <row r="42" spans="1:7" ht="9" customHeight="1">
      <c r="A42" s="98"/>
      <c r="B42" s="81"/>
      <c r="C42" s="81"/>
      <c r="D42" s="82"/>
      <c r="E42" s="40"/>
      <c r="F42" s="40"/>
      <c r="G42" s="40"/>
    </row>
    <row r="43" spans="1:7" s="52" customFormat="1" ht="20">
      <c r="A43" s="99">
        <v>3</v>
      </c>
      <c r="B43" s="92" t="s">
        <v>279</v>
      </c>
      <c r="C43" s="42"/>
      <c r="D43" s="42"/>
      <c r="E43" s="42"/>
      <c r="F43" s="42"/>
      <c r="G43" s="42"/>
    </row>
    <row r="44" spans="1:7" s="52" customFormat="1" ht="20">
      <c r="A44" s="99"/>
      <c r="B44" s="53" t="s">
        <v>157</v>
      </c>
      <c r="C44" s="88">
        <v>0</v>
      </c>
      <c r="D44" s="42"/>
      <c r="E44" s="42"/>
      <c r="F44" s="42"/>
      <c r="G44" s="42"/>
    </row>
    <row r="45" spans="1:7" s="52" customFormat="1" ht="20">
      <c r="A45" s="99"/>
      <c r="B45" s="53" t="s">
        <v>134</v>
      </c>
      <c r="C45" s="54">
        <v>0</v>
      </c>
      <c r="D45" s="42"/>
      <c r="E45" s="42"/>
      <c r="F45" s="42"/>
      <c r="G45" s="42"/>
    </row>
    <row r="46" spans="1:7" s="52" customFormat="1" ht="20">
      <c r="A46" s="99"/>
      <c r="B46" s="53" t="s">
        <v>280</v>
      </c>
      <c r="C46" s="54">
        <v>0</v>
      </c>
      <c r="D46" s="42"/>
      <c r="E46" s="42"/>
      <c r="F46" s="42"/>
      <c r="G46" s="42"/>
    </row>
    <row r="47" spans="1:7" ht="9" customHeight="1">
      <c r="A47" s="98"/>
      <c r="B47" s="81"/>
      <c r="C47" s="81"/>
      <c r="D47" s="82"/>
      <c r="E47" s="40"/>
      <c r="F47" s="40"/>
      <c r="G47" s="40"/>
    </row>
    <row r="48" spans="1:7" ht="80">
      <c r="A48" s="98">
        <v>4</v>
      </c>
      <c r="B48" s="48" t="s">
        <v>323</v>
      </c>
      <c r="C48" s="172" t="s">
        <v>281</v>
      </c>
      <c r="D48" s="172" t="s">
        <v>306</v>
      </c>
      <c r="E48" s="40"/>
      <c r="F48" s="40"/>
      <c r="G48" s="40"/>
    </row>
    <row r="49" spans="1:7" ht="20">
      <c r="A49" s="100"/>
      <c r="B49" s="53" t="s">
        <v>260</v>
      </c>
      <c r="C49" s="89">
        <v>0</v>
      </c>
      <c r="D49" s="40"/>
      <c r="E49" s="40"/>
      <c r="F49" s="40"/>
      <c r="G49" s="40"/>
    </row>
    <row r="50" spans="1:7" ht="20">
      <c r="A50" s="100"/>
      <c r="B50" s="53" t="s">
        <v>261</v>
      </c>
      <c r="C50" s="89">
        <v>0</v>
      </c>
      <c r="D50" s="40"/>
      <c r="E50" s="40"/>
      <c r="F50" s="40"/>
      <c r="G50" s="40"/>
    </row>
    <row r="51" spans="1:7" ht="20">
      <c r="A51" s="100"/>
      <c r="B51" s="53" t="s">
        <v>256</v>
      </c>
      <c r="C51" s="89">
        <v>0</v>
      </c>
      <c r="D51" s="89">
        <v>0</v>
      </c>
      <c r="E51" s="40"/>
      <c r="F51" s="40"/>
      <c r="G51" s="40"/>
    </row>
    <row r="52" spans="1:7" ht="20">
      <c r="A52" s="100"/>
      <c r="B52" s="53" t="s">
        <v>208</v>
      </c>
      <c r="C52" s="89">
        <v>0</v>
      </c>
      <c r="D52" s="89">
        <v>0</v>
      </c>
      <c r="E52" s="40"/>
      <c r="F52" s="40"/>
      <c r="G52" s="40"/>
    </row>
    <row r="53" spans="1:7" ht="20">
      <c r="A53" s="100"/>
      <c r="B53" s="53" t="s">
        <v>257</v>
      </c>
      <c r="C53" s="89">
        <v>0</v>
      </c>
      <c r="D53" s="89">
        <v>0</v>
      </c>
      <c r="E53" s="40"/>
      <c r="F53" s="40"/>
      <c r="G53" s="40"/>
    </row>
    <row r="54" spans="1:7" ht="20">
      <c r="A54" s="100"/>
      <c r="B54" s="53" t="s">
        <v>58</v>
      </c>
      <c r="C54" s="89">
        <v>0</v>
      </c>
      <c r="D54" s="89">
        <v>0</v>
      </c>
      <c r="E54" s="40"/>
      <c r="F54" s="40"/>
      <c r="G54" s="40"/>
    </row>
    <row r="55" spans="1:7" ht="20">
      <c r="A55" s="100"/>
      <c r="B55" s="53" t="s">
        <v>258</v>
      </c>
      <c r="C55" s="89">
        <v>0</v>
      </c>
      <c r="D55" s="89">
        <v>0</v>
      </c>
      <c r="E55" s="40"/>
      <c r="F55" s="40"/>
      <c r="G55" s="40"/>
    </row>
    <row r="56" spans="1:7" s="50" customFormat="1" ht="20">
      <c r="A56" s="100"/>
      <c r="B56" s="56" t="s">
        <v>12</v>
      </c>
      <c r="C56" s="69">
        <f>SUM(C49:C55)</f>
        <v>0</v>
      </c>
      <c r="D56" s="69">
        <f>SUM(D49:D55)</f>
        <v>0</v>
      </c>
      <c r="E56" s="55"/>
      <c r="F56" s="55"/>
      <c r="G56" s="55"/>
    </row>
    <row r="57" spans="1:7" ht="9" customHeight="1">
      <c r="A57" s="98"/>
      <c r="B57" s="81"/>
      <c r="C57" s="81"/>
      <c r="D57" s="82"/>
      <c r="E57" s="40"/>
      <c r="F57" s="40"/>
      <c r="G57" s="40"/>
    </row>
    <row r="58" spans="1:7" s="50" customFormat="1" ht="20">
      <c r="A58" s="98">
        <v>5</v>
      </c>
      <c r="B58" s="91" t="s">
        <v>209</v>
      </c>
      <c r="C58" s="108"/>
      <c r="D58" s="70" t="s">
        <v>30</v>
      </c>
      <c r="E58" s="55"/>
      <c r="F58" s="55"/>
      <c r="G58" s="55"/>
    </row>
    <row r="59" spans="1:7" ht="43.25" customHeight="1">
      <c r="A59" s="100"/>
      <c r="B59" s="57" t="s">
        <v>210</v>
      </c>
      <c r="C59" s="46">
        <v>0</v>
      </c>
      <c r="D59" s="40"/>
      <c r="E59" s="40"/>
      <c r="F59" s="40"/>
      <c r="G59" s="40"/>
    </row>
    <row r="60" spans="1:7" ht="9" customHeight="1">
      <c r="A60" s="98"/>
      <c r="B60" s="81"/>
      <c r="C60" s="81"/>
      <c r="D60" s="82"/>
      <c r="E60" s="40"/>
      <c r="F60" s="40"/>
      <c r="G60" s="40"/>
    </row>
    <row r="61" spans="1:7" s="50" customFormat="1" ht="40">
      <c r="A61" s="98">
        <v>6</v>
      </c>
      <c r="B61" s="91" t="s">
        <v>303</v>
      </c>
      <c r="C61" s="108"/>
      <c r="D61" s="70" t="s">
        <v>30</v>
      </c>
      <c r="E61" s="55"/>
      <c r="F61" s="55"/>
      <c r="G61" s="55"/>
    </row>
    <row r="62" spans="1:7" s="50" customFormat="1" ht="21" customHeight="1">
      <c r="A62" s="98"/>
      <c r="B62" s="57" t="s">
        <v>62</v>
      </c>
      <c r="C62" s="46">
        <v>0</v>
      </c>
      <c r="D62" s="70"/>
      <c r="E62" s="55"/>
      <c r="F62" s="55"/>
      <c r="G62" s="55"/>
    </row>
    <row r="63" spans="1:7" s="50" customFormat="1" ht="34">
      <c r="A63" s="98"/>
      <c r="B63" s="109" t="s">
        <v>220</v>
      </c>
      <c r="C63" s="40"/>
      <c r="D63" s="70"/>
      <c r="E63" s="55"/>
      <c r="F63" s="55"/>
      <c r="G63" s="55"/>
    </row>
    <row r="64" spans="1:7" ht="9" customHeight="1">
      <c r="A64" s="98"/>
      <c r="B64" s="81"/>
      <c r="C64" s="81"/>
      <c r="D64" s="82"/>
      <c r="E64" s="40"/>
      <c r="F64" s="40"/>
      <c r="G64" s="40"/>
    </row>
    <row r="65" spans="1:7" s="50" customFormat="1" ht="21" customHeight="1">
      <c r="A65" s="98">
        <v>7</v>
      </c>
      <c r="B65" s="91" t="s">
        <v>282</v>
      </c>
      <c r="C65" s="108"/>
      <c r="D65" s="70" t="s">
        <v>30</v>
      </c>
      <c r="E65" s="55"/>
      <c r="F65" s="55"/>
      <c r="G65" s="55"/>
    </row>
    <row r="66" spans="1:7" ht="21" customHeight="1">
      <c r="A66" s="98">
        <v>8</v>
      </c>
      <c r="B66" s="110" t="s">
        <v>221</v>
      </c>
      <c r="C66" s="69"/>
      <c r="D66" s="55"/>
      <c r="E66" s="40"/>
      <c r="F66" s="40"/>
      <c r="G66" s="40"/>
    </row>
    <row r="67" spans="1:7" ht="51">
      <c r="A67" s="174" t="s">
        <v>301</v>
      </c>
      <c r="B67" s="61" t="s">
        <v>300</v>
      </c>
      <c r="C67" s="105" t="s">
        <v>211</v>
      </c>
      <c r="D67" s="106" t="s">
        <v>212</v>
      </c>
      <c r="E67" s="106" t="s">
        <v>213</v>
      </c>
      <c r="F67" s="40"/>
      <c r="G67" s="40"/>
    </row>
    <row r="68" spans="1:7" ht="21" customHeight="1">
      <c r="A68" s="98"/>
      <c r="B68" s="58" t="s">
        <v>214</v>
      </c>
      <c r="C68" s="108">
        <v>0</v>
      </c>
      <c r="D68" s="108">
        <v>0</v>
      </c>
      <c r="E68" s="108">
        <v>0</v>
      </c>
      <c r="F68" s="40"/>
      <c r="G68" s="40"/>
    </row>
    <row r="69" spans="1:7" ht="21" customHeight="1">
      <c r="A69" s="98"/>
      <c r="B69" s="58" t="s">
        <v>215</v>
      </c>
      <c r="C69" s="46">
        <v>0</v>
      </c>
      <c r="D69" s="46">
        <v>0</v>
      </c>
      <c r="E69" s="46">
        <v>0</v>
      </c>
      <c r="F69" s="40"/>
      <c r="G69" s="40"/>
    </row>
    <row r="70" spans="1:7" ht="9" customHeight="1">
      <c r="A70" s="98"/>
      <c r="B70" s="81"/>
      <c r="C70" s="81"/>
      <c r="D70" s="82"/>
      <c r="E70" s="40"/>
      <c r="F70" s="40"/>
      <c r="G70" s="40"/>
    </row>
    <row r="71" spans="1:7" ht="20">
      <c r="A71" s="174" t="s">
        <v>302</v>
      </c>
      <c r="B71" s="59" t="s">
        <v>283</v>
      </c>
      <c r="C71" s="40"/>
      <c r="D71" s="40"/>
      <c r="E71" s="40"/>
      <c r="F71" s="40"/>
      <c r="G71" s="40"/>
    </row>
    <row r="72" spans="1:7" ht="21" customHeight="1">
      <c r="A72" s="98"/>
      <c r="B72" s="58" t="s">
        <v>214</v>
      </c>
      <c r="C72" s="108">
        <v>0</v>
      </c>
      <c r="D72" s="108">
        <v>0</v>
      </c>
      <c r="E72" s="108">
        <v>0</v>
      </c>
      <c r="F72" s="40"/>
      <c r="G72" s="40"/>
    </row>
    <row r="73" spans="1:7" ht="21" customHeight="1">
      <c r="A73" s="98"/>
      <c r="B73" s="58" t="s">
        <v>215</v>
      </c>
      <c r="C73" s="46">
        <v>0</v>
      </c>
      <c r="D73" s="46">
        <v>0</v>
      </c>
      <c r="E73" s="46">
        <v>0</v>
      </c>
      <c r="F73" s="40"/>
      <c r="G73" s="40"/>
    </row>
    <row r="74" spans="1:7" ht="9" customHeight="1">
      <c r="A74" s="98"/>
      <c r="B74" s="58"/>
      <c r="C74" s="58"/>
      <c r="D74" s="58"/>
      <c r="E74" s="58"/>
      <c r="F74" s="40"/>
      <c r="G74" s="40"/>
    </row>
    <row r="75" spans="1:7" ht="51">
      <c r="A75" s="98">
        <v>9</v>
      </c>
      <c r="B75" s="59" t="s">
        <v>312</v>
      </c>
      <c r="C75" s="105" t="s">
        <v>324</v>
      </c>
      <c r="D75" s="106" t="s">
        <v>325</v>
      </c>
      <c r="E75" s="106" t="s">
        <v>326</v>
      </c>
      <c r="F75" s="40"/>
      <c r="G75" s="40"/>
    </row>
    <row r="76" spans="1:7" ht="21" customHeight="1">
      <c r="A76" s="98"/>
      <c r="B76" s="58" t="s">
        <v>214</v>
      </c>
      <c r="C76" s="108">
        <v>0</v>
      </c>
      <c r="D76" s="108">
        <v>0</v>
      </c>
      <c r="E76" s="108">
        <v>0</v>
      </c>
      <c r="F76" s="40"/>
      <c r="G76" s="40"/>
    </row>
    <row r="77" spans="1:7" ht="21" customHeight="1">
      <c r="A77" s="98"/>
      <c r="B77" s="58" t="s">
        <v>215</v>
      </c>
      <c r="C77" s="46">
        <v>0</v>
      </c>
      <c r="D77" s="46">
        <v>0</v>
      </c>
      <c r="E77" s="46">
        <v>0</v>
      </c>
      <c r="F77" s="40"/>
      <c r="G77" s="40"/>
    </row>
    <row r="78" spans="1:7" ht="10.5" customHeight="1">
      <c r="A78" s="98"/>
      <c r="B78" s="58"/>
      <c r="C78" s="58"/>
      <c r="D78" s="58"/>
      <c r="E78" s="58"/>
      <c r="F78" s="40"/>
      <c r="G78" s="40"/>
    </row>
    <row r="79" spans="1:7" s="50" customFormat="1" ht="20">
      <c r="A79" s="98">
        <v>10</v>
      </c>
      <c r="B79" s="91" t="s">
        <v>284</v>
      </c>
      <c r="C79" s="49"/>
      <c r="D79" s="70" t="s">
        <v>313</v>
      </c>
      <c r="E79" s="55"/>
      <c r="F79" s="55"/>
      <c r="G79" s="55"/>
    </row>
    <row r="80" spans="1:7" s="50" customFormat="1" ht="20">
      <c r="A80" s="98"/>
      <c r="B80" s="57" t="s">
        <v>285</v>
      </c>
      <c r="C80" s="55"/>
      <c r="D80" s="55"/>
      <c r="E80" s="55"/>
      <c r="F80" s="55"/>
      <c r="G80" s="55"/>
    </row>
    <row r="81" spans="1:7" s="50" customFormat="1" ht="20">
      <c r="A81" s="98"/>
      <c r="B81" s="57" t="s">
        <v>286</v>
      </c>
      <c r="C81" s="69"/>
      <c r="D81" s="55"/>
      <c r="E81" s="55"/>
      <c r="F81" s="55"/>
      <c r="G81" s="55"/>
    </row>
    <row r="82" spans="1:7" s="50" customFormat="1" ht="20">
      <c r="A82" s="98"/>
      <c r="B82" s="57" t="s">
        <v>287</v>
      </c>
      <c r="C82" s="69"/>
      <c r="D82" s="55"/>
      <c r="E82" s="55"/>
      <c r="F82" s="55"/>
      <c r="G82" s="55"/>
    </row>
    <row r="83" spans="1:7" ht="9" customHeight="1">
      <c r="A83" s="98"/>
      <c r="B83" s="58"/>
      <c r="C83" s="58"/>
      <c r="D83" s="58"/>
      <c r="E83" s="58"/>
      <c r="F83" s="40"/>
      <c r="G83" s="40"/>
    </row>
    <row r="84" spans="1:7" s="50" customFormat="1" ht="20">
      <c r="A84" s="98">
        <v>11</v>
      </c>
      <c r="B84" s="91" t="s">
        <v>143</v>
      </c>
      <c r="C84" s="49">
        <v>0</v>
      </c>
      <c r="D84" s="70" t="s">
        <v>135</v>
      </c>
      <c r="E84" s="55"/>
      <c r="F84" s="55"/>
      <c r="G84" s="55"/>
    </row>
    <row r="85" spans="1:7" ht="9" customHeight="1">
      <c r="A85" s="98"/>
      <c r="B85" s="58"/>
      <c r="C85" s="58"/>
      <c r="D85" s="58"/>
      <c r="E85" s="58"/>
      <c r="F85" s="40"/>
      <c r="G85" s="40"/>
    </row>
    <row r="86" spans="1:7" ht="20">
      <c r="A86" s="98">
        <v>12</v>
      </c>
      <c r="B86" s="59" t="s">
        <v>222</v>
      </c>
      <c r="C86" s="40"/>
      <c r="D86" s="55"/>
      <c r="E86" s="40"/>
      <c r="F86" s="40"/>
      <c r="G86" s="40"/>
    </row>
    <row r="87" spans="1:7">
      <c r="A87" s="98"/>
      <c r="B87" s="60" t="s">
        <v>216</v>
      </c>
      <c r="C87" s="69"/>
      <c r="D87" s="55"/>
      <c r="E87" s="40"/>
      <c r="F87" s="40"/>
      <c r="G87" s="40"/>
    </row>
    <row r="88" spans="1:7" s="104" customFormat="1" ht="66.75" customHeight="1">
      <c r="A88" s="98"/>
      <c r="B88" s="173" t="s">
        <v>217</v>
      </c>
      <c r="C88" s="105" t="s">
        <v>218</v>
      </c>
      <c r="D88" s="106" t="s">
        <v>327</v>
      </c>
      <c r="E88" s="106" t="s">
        <v>288</v>
      </c>
      <c r="F88" s="106" t="s">
        <v>219</v>
      </c>
      <c r="G88" s="106" t="s">
        <v>328</v>
      </c>
    </row>
    <row r="89" spans="1:7" s="104" customFormat="1" ht="21" customHeight="1">
      <c r="A89" s="98"/>
      <c r="B89" s="58" t="s">
        <v>295</v>
      </c>
      <c r="C89" s="111">
        <v>0</v>
      </c>
      <c r="D89" s="108">
        <v>0</v>
      </c>
      <c r="E89" s="108">
        <v>0</v>
      </c>
      <c r="F89" s="108">
        <v>0</v>
      </c>
      <c r="G89" s="46">
        <v>0</v>
      </c>
    </row>
    <row r="90" spans="1:7" s="104" customFormat="1" ht="21" customHeight="1">
      <c r="A90" s="98"/>
      <c r="B90" s="58" t="s">
        <v>296</v>
      </c>
      <c r="C90" s="111">
        <v>0</v>
      </c>
      <c r="D90" s="108">
        <v>0</v>
      </c>
      <c r="E90" s="108">
        <v>0</v>
      </c>
      <c r="F90" s="108">
        <v>0</v>
      </c>
      <c r="G90" s="46">
        <v>0</v>
      </c>
    </row>
    <row r="91" spans="1:7" s="104" customFormat="1" ht="21" customHeight="1">
      <c r="A91" s="98"/>
      <c r="B91" s="58" t="s">
        <v>297</v>
      </c>
      <c r="C91" s="111">
        <v>0</v>
      </c>
      <c r="D91" s="108">
        <v>0</v>
      </c>
      <c r="E91" s="108">
        <v>0</v>
      </c>
      <c r="F91" s="108">
        <v>0</v>
      </c>
      <c r="G91" s="46">
        <v>0</v>
      </c>
    </row>
    <row r="92" spans="1:7" s="104" customFormat="1" ht="21" customHeight="1">
      <c r="A92" s="98"/>
      <c r="B92" s="58" t="s">
        <v>298</v>
      </c>
      <c r="C92" s="111">
        <v>0</v>
      </c>
      <c r="D92" s="108">
        <v>0</v>
      </c>
      <c r="E92" s="108">
        <v>0</v>
      </c>
      <c r="F92" s="108">
        <v>0</v>
      </c>
      <c r="G92" s="46">
        <v>0</v>
      </c>
    </row>
    <row r="93" spans="1:7" s="104" customFormat="1" ht="21" customHeight="1">
      <c r="A93" s="98"/>
      <c r="B93" s="58" t="s">
        <v>289</v>
      </c>
      <c r="C93" s="111">
        <v>0</v>
      </c>
      <c r="D93" s="108">
        <v>0</v>
      </c>
      <c r="E93" s="108">
        <v>0</v>
      </c>
      <c r="F93" s="108">
        <v>0</v>
      </c>
      <c r="G93" s="46">
        <v>0</v>
      </c>
    </row>
    <row r="94" spans="1:7" s="104" customFormat="1" ht="21" customHeight="1">
      <c r="A94" s="98"/>
      <c r="B94" s="58" t="s">
        <v>290</v>
      </c>
      <c r="C94" s="111">
        <v>0</v>
      </c>
      <c r="D94" s="108">
        <v>0</v>
      </c>
      <c r="E94" s="108">
        <v>0</v>
      </c>
      <c r="F94" s="108">
        <v>0</v>
      </c>
      <c r="G94" s="46">
        <v>0</v>
      </c>
    </row>
    <row r="95" spans="1:7" s="104" customFormat="1" ht="21" customHeight="1">
      <c r="A95" s="98"/>
      <c r="B95" s="58" t="s">
        <v>291</v>
      </c>
      <c r="C95" s="111">
        <v>0</v>
      </c>
      <c r="D95" s="108">
        <v>0</v>
      </c>
      <c r="E95" s="108">
        <v>0</v>
      </c>
      <c r="F95" s="108">
        <v>0</v>
      </c>
      <c r="G95" s="46">
        <v>0</v>
      </c>
    </row>
    <row r="96" spans="1:7" s="104" customFormat="1" ht="21" customHeight="1">
      <c r="A96" s="98"/>
      <c r="B96" s="58" t="s">
        <v>292</v>
      </c>
      <c r="C96" s="111">
        <v>0</v>
      </c>
      <c r="D96" s="108">
        <v>0</v>
      </c>
      <c r="E96" s="108">
        <v>0</v>
      </c>
      <c r="F96" s="108">
        <v>0</v>
      </c>
      <c r="G96" s="46">
        <v>0</v>
      </c>
    </row>
    <row r="97" spans="1:7" s="104" customFormat="1" ht="21" customHeight="1">
      <c r="A97" s="98"/>
      <c r="B97" s="58" t="s">
        <v>293</v>
      </c>
      <c r="C97" s="111">
        <v>0</v>
      </c>
      <c r="D97" s="108">
        <v>0</v>
      </c>
      <c r="E97" s="108">
        <v>0</v>
      </c>
      <c r="F97" s="108">
        <v>0</v>
      </c>
      <c r="G97" s="46">
        <v>0</v>
      </c>
    </row>
    <row r="98" spans="1:7" s="104" customFormat="1" ht="21" customHeight="1">
      <c r="A98" s="98"/>
      <c r="B98" s="58" t="s">
        <v>294</v>
      </c>
      <c r="C98" s="111">
        <v>0</v>
      </c>
      <c r="D98" s="108">
        <v>0</v>
      </c>
      <c r="E98" s="108">
        <v>0</v>
      </c>
      <c r="F98" s="108">
        <v>0</v>
      </c>
      <c r="G98" s="46">
        <v>0</v>
      </c>
    </row>
    <row r="99" spans="1:7" s="104" customFormat="1">
      <c r="A99" s="98"/>
      <c r="B99" s="191" t="s">
        <v>317</v>
      </c>
      <c r="C99" s="191"/>
      <c r="D99" s="191"/>
      <c r="E99" s="191"/>
      <c r="F99" s="191"/>
      <c r="G99" s="191"/>
    </row>
    <row r="100" spans="1:7" s="104" customFormat="1">
      <c r="A100" s="98"/>
      <c r="B100" s="48"/>
      <c r="C100" s="69"/>
      <c r="D100" s="55"/>
      <c r="E100" s="40"/>
      <c r="F100" s="40"/>
      <c r="G100" s="40"/>
    </row>
    <row r="101" spans="1:7" ht="63" customHeight="1">
      <c r="A101" s="98"/>
      <c r="B101" s="189" t="s">
        <v>223</v>
      </c>
      <c r="C101" s="189"/>
      <c r="D101" s="112"/>
      <c r="E101" s="112"/>
      <c r="F101" s="112"/>
      <c r="G101" s="112"/>
    </row>
    <row r="102" spans="1:7" ht="32" customHeight="1">
      <c r="A102" s="98"/>
      <c r="B102" s="190" t="s">
        <v>149</v>
      </c>
      <c r="C102" s="190"/>
      <c r="D102" s="112"/>
      <c r="E102" s="112"/>
      <c r="F102" s="112"/>
      <c r="G102" s="112"/>
    </row>
    <row r="103" spans="1:7" ht="22" thickBot="1">
      <c r="A103" s="98"/>
      <c r="B103" s="107"/>
      <c r="C103" s="107"/>
      <c r="D103" s="107"/>
      <c r="E103" s="107"/>
      <c r="F103" s="107"/>
      <c r="G103" s="107"/>
    </row>
    <row r="104" spans="1:7" ht="26" thickTop="1" thickBot="1">
      <c r="A104" s="80"/>
      <c r="B104" s="187" t="s">
        <v>50</v>
      </c>
      <c r="C104" s="187"/>
      <c r="D104" s="187"/>
      <c r="E104" s="80"/>
      <c r="F104" s="80"/>
      <c r="G104" s="80"/>
    </row>
    <row r="105" spans="1:7" s="50" customFormat="1" ht="20" thickTop="1">
      <c r="A105" s="113" t="s">
        <v>13</v>
      </c>
      <c r="B105" s="62"/>
      <c r="C105" s="73"/>
      <c r="D105" s="40"/>
      <c r="E105" s="55"/>
      <c r="F105" s="55"/>
      <c r="G105" s="55"/>
    </row>
    <row r="106" spans="1:7" s="50" customFormat="1" ht="20">
      <c r="A106" s="100">
        <v>1</v>
      </c>
      <c r="B106" s="62" t="s">
        <v>28</v>
      </c>
      <c r="C106" s="63">
        <v>0</v>
      </c>
      <c r="D106" s="55"/>
      <c r="E106" s="55"/>
      <c r="F106" s="55"/>
      <c r="G106" s="55"/>
    </row>
    <row r="107" spans="1:7" s="50" customFormat="1" ht="20">
      <c r="A107" s="100">
        <v>2</v>
      </c>
      <c r="B107" s="62" t="s">
        <v>115</v>
      </c>
      <c r="C107" s="63">
        <v>0</v>
      </c>
      <c r="D107" s="70"/>
      <c r="E107" s="55"/>
      <c r="F107" s="55"/>
      <c r="G107" s="55"/>
    </row>
    <row r="108" spans="1:7" ht="20">
      <c r="A108" s="100">
        <v>3</v>
      </c>
      <c r="B108" s="62" t="s">
        <v>116</v>
      </c>
      <c r="C108" s="63">
        <v>0</v>
      </c>
      <c r="D108" s="70"/>
      <c r="E108" s="40"/>
      <c r="F108" s="40"/>
      <c r="G108" s="40"/>
    </row>
    <row r="109" spans="1:7" s="50" customFormat="1" ht="20">
      <c r="A109" s="100">
        <v>4</v>
      </c>
      <c r="B109" s="62" t="s">
        <v>24</v>
      </c>
      <c r="C109" s="63">
        <v>0</v>
      </c>
      <c r="D109" s="70"/>
      <c r="E109" s="55" t="s">
        <v>10</v>
      </c>
      <c r="F109" s="55"/>
      <c r="G109" s="55"/>
    </row>
    <row r="110" spans="1:7" ht="20">
      <c r="A110" s="100">
        <v>5</v>
      </c>
      <c r="B110" s="64" t="s">
        <v>72</v>
      </c>
      <c r="C110" s="75">
        <f>SUM(C106:C109)</f>
        <v>0</v>
      </c>
      <c r="D110" s="70"/>
      <c r="E110" s="40"/>
      <c r="F110" s="40"/>
      <c r="G110" s="40"/>
    </row>
    <row r="111" spans="1:7">
      <c r="A111" s="113" t="s">
        <v>40</v>
      </c>
      <c r="B111" s="62"/>
      <c r="C111" s="75"/>
      <c r="D111" s="40" t="s">
        <v>10</v>
      </c>
      <c r="E111" s="40"/>
      <c r="F111" s="40"/>
      <c r="G111" s="40"/>
    </row>
    <row r="112" spans="1:7" ht="20">
      <c r="A112" s="100">
        <v>6</v>
      </c>
      <c r="B112" s="62" t="s">
        <v>147</v>
      </c>
      <c r="C112" s="63">
        <v>0</v>
      </c>
      <c r="D112" s="70"/>
      <c r="E112" s="40"/>
      <c r="F112" s="40"/>
      <c r="G112" s="40"/>
    </row>
    <row r="113" spans="1:7" ht="20">
      <c r="A113" s="100">
        <v>7</v>
      </c>
      <c r="B113" s="62" t="s">
        <v>224</v>
      </c>
      <c r="C113" s="63">
        <v>0</v>
      </c>
      <c r="D113" s="70"/>
      <c r="E113" s="40"/>
      <c r="F113" s="40"/>
      <c r="G113" s="40"/>
    </row>
    <row r="114" spans="1:7" ht="20">
      <c r="A114" s="100">
        <v>8</v>
      </c>
      <c r="B114" s="62" t="s">
        <v>25</v>
      </c>
      <c r="C114" s="63">
        <v>0</v>
      </c>
      <c r="D114" s="70"/>
      <c r="E114" s="40"/>
      <c r="F114" s="40"/>
      <c r="G114" s="40"/>
    </row>
    <row r="115" spans="1:7" ht="20">
      <c r="A115" s="98">
        <v>9</v>
      </c>
      <c r="B115" s="62" t="s">
        <v>144</v>
      </c>
      <c r="C115" s="63">
        <v>0</v>
      </c>
      <c r="D115" s="119" t="s">
        <v>87</v>
      </c>
      <c r="E115" s="40"/>
      <c r="F115" s="40"/>
      <c r="G115" s="40"/>
    </row>
    <row r="116" spans="1:7" ht="20">
      <c r="A116" s="100">
        <v>10</v>
      </c>
      <c r="B116" s="64" t="s">
        <v>73</v>
      </c>
      <c r="C116" s="74">
        <f>SUM(C112:C115)</f>
        <v>0</v>
      </c>
      <c r="D116" s="70" t="s">
        <v>10</v>
      </c>
      <c r="E116" s="40"/>
      <c r="F116" s="40"/>
      <c r="G116" s="40"/>
    </row>
    <row r="117" spans="1:7" ht="20">
      <c r="A117" s="100">
        <v>11</v>
      </c>
      <c r="B117" s="62" t="s">
        <v>121</v>
      </c>
      <c r="C117" s="63">
        <v>0</v>
      </c>
      <c r="D117" s="70"/>
      <c r="E117" s="40"/>
      <c r="F117" s="40"/>
      <c r="G117" s="40"/>
    </row>
    <row r="118" spans="1:7" ht="20">
      <c r="A118" s="100">
        <v>12</v>
      </c>
      <c r="B118" s="64" t="s">
        <v>205</v>
      </c>
      <c r="C118" s="74">
        <f>CurrentAssets+C116+C117</f>
        <v>0</v>
      </c>
      <c r="D118" s="70" t="s">
        <v>10</v>
      </c>
      <c r="E118" s="40"/>
      <c r="F118" s="40"/>
      <c r="G118" s="40"/>
    </row>
    <row r="119" spans="1:7" ht="9.5" customHeight="1">
      <c r="A119" s="100"/>
      <c r="B119" s="64"/>
      <c r="C119" s="75"/>
      <c r="D119" s="70"/>
      <c r="E119" s="40"/>
      <c r="F119" s="40"/>
      <c r="G119" s="40"/>
    </row>
    <row r="120" spans="1:7">
      <c r="A120" s="113" t="s">
        <v>39</v>
      </c>
      <c r="B120" s="64"/>
      <c r="C120" s="75"/>
      <c r="D120" s="70" t="s">
        <v>10</v>
      </c>
      <c r="E120" s="40"/>
      <c r="F120" s="40"/>
      <c r="G120" s="40"/>
    </row>
    <row r="121" spans="1:7">
      <c r="A121" s="100">
        <v>13</v>
      </c>
      <c r="B121" s="40" t="s">
        <v>117</v>
      </c>
      <c r="C121" s="63">
        <v>0</v>
      </c>
      <c r="D121" s="70"/>
      <c r="E121" s="40"/>
      <c r="F121" s="40"/>
      <c r="G121" s="40"/>
    </row>
    <row r="122" spans="1:7">
      <c r="A122" s="100">
        <v>14</v>
      </c>
      <c r="B122" s="40" t="s">
        <v>65</v>
      </c>
      <c r="C122" s="63">
        <v>0</v>
      </c>
      <c r="D122" s="70"/>
      <c r="E122" s="40"/>
      <c r="F122" s="40"/>
      <c r="G122" s="40"/>
    </row>
    <row r="123" spans="1:7" s="50" customFormat="1">
      <c r="A123" s="100">
        <v>15</v>
      </c>
      <c r="B123" s="40" t="s">
        <v>63</v>
      </c>
      <c r="C123" s="63">
        <v>0</v>
      </c>
      <c r="D123" s="70"/>
      <c r="E123" s="55"/>
      <c r="F123" s="55"/>
      <c r="G123" s="55"/>
    </row>
    <row r="124" spans="1:7" s="50" customFormat="1">
      <c r="A124" s="100">
        <v>16</v>
      </c>
      <c r="B124" s="40" t="s">
        <v>59</v>
      </c>
      <c r="C124" s="63">
        <v>0</v>
      </c>
      <c r="D124" s="70"/>
      <c r="E124" s="55"/>
      <c r="F124" s="55"/>
      <c r="G124" s="55"/>
    </row>
    <row r="125" spans="1:7" s="50" customFormat="1">
      <c r="A125" s="100">
        <v>17</v>
      </c>
      <c r="B125" s="55" t="s">
        <v>74</v>
      </c>
      <c r="C125" s="66">
        <f>SUM(C121:C124)</f>
        <v>0</v>
      </c>
      <c r="D125" s="55"/>
      <c r="E125" s="55"/>
      <c r="F125" s="55"/>
      <c r="G125" s="55"/>
    </row>
    <row r="126" spans="1:7" s="50" customFormat="1">
      <c r="A126" s="100">
        <v>18</v>
      </c>
      <c r="B126" s="40" t="s">
        <v>118</v>
      </c>
      <c r="C126" s="63">
        <v>0</v>
      </c>
      <c r="D126" s="55"/>
      <c r="E126" s="55"/>
      <c r="F126" s="55"/>
      <c r="G126" s="55"/>
    </row>
    <row r="127" spans="1:7" s="50" customFormat="1">
      <c r="A127" s="100">
        <v>19</v>
      </c>
      <c r="B127" s="40" t="s">
        <v>225</v>
      </c>
      <c r="C127" s="63">
        <v>0</v>
      </c>
      <c r="D127" s="70"/>
      <c r="E127" s="55"/>
      <c r="F127" s="55"/>
      <c r="G127" s="55"/>
    </row>
    <row r="128" spans="1:7">
      <c r="A128" s="100">
        <v>20</v>
      </c>
      <c r="B128" s="55" t="s">
        <v>75</v>
      </c>
      <c r="C128" s="66">
        <f>SUM(C126:C127)</f>
        <v>0</v>
      </c>
      <c r="D128" s="55"/>
      <c r="E128" s="40"/>
      <c r="F128" s="40"/>
      <c r="G128" s="40"/>
    </row>
    <row r="129" spans="1:7">
      <c r="A129" s="100">
        <v>21</v>
      </c>
      <c r="B129" s="65" t="s">
        <v>76</v>
      </c>
      <c r="C129" s="66">
        <f>C125+C128</f>
        <v>0</v>
      </c>
      <c r="D129" s="55"/>
      <c r="E129" s="40"/>
      <c r="F129" s="40"/>
      <c r="G129" s="40"/>
    </row>
    <row r="130" spans="1:7" ht="9.5" customHeight="1">
      <c r="A130" s="100"/>
      <c r="B130" s="64"/>
      <c r="C130" s="75"/>
      <c r="D130" s="70"/>
      <c r="E130" s="40"/>
      <c r="F130" s="40"/>
      <c r="G130" s="40"/>
    </row>
    <row r="131" spans="1:7">
      <c r="A131" s="100">
        <v>22</v>
      </c>
      <c r="B131" s="43" t="s">
        <v>119</v>
      </c>
      <c r="C131" s="63">
        <v>0</v>
      </c>
      <c r="D131" s="40"/>
      <c r="E131" s="40"/>
      <c r="F131" s="40"/>
      <c r="G131" s="40"/>
    </row>
    <row r="132" spans="1:7" s="50" customFormat="1">
      <c r="A132" s="100">
        <v>23</v>
      </c>
      <c r="B132" s="65" t="s">
        <v>137</v>
      </c>
      <c r="C132" s="66">
        <f>C129+C131</f>
        <v>0</v>
      </c>
      <c r="D132" s="40"/>
      <c r="E132" s="55"/>
      <c r="F132" s="55"/>
      <c r="G132" s="55"/>
    </row>
    <row r="133" spans="1:7" s="118" customFormat="1" ht="15">
      <c r="A133" s="114"/>
      <c r="B133" s="114" t="s">
        <v>322</v>
      </c>
      <c r="C133" s="115">
        <f>C118-C132</f>
        <v>0</v>
      </c>
      <c r="D133" s="116"/>
      <c r="E133" s="117"/>
      <c r="F133" s="117"/>
      <c r="G133" s="117"/>
    </row>
    <row r="134" spans="1:7" ht="20" thickBot="1">
      <c r="A134" s="100"/>
      <c r="B134" s="62"/>
      <c r="C134" s="73"/>
      <c r="D134" s="40"/>
      <c r="E134" s="40"/>
      <c r="F134" s="40"/>
      <c r="G134" s="40"/>
    </row>
    <row r="135" spans="1:7" ht="26" thickTop="1" thickBot="1">
      <c r="A135" s="80"/>
      <c r="B135" s="187" t="s">
        <v>127</v>
      </c>
      <c r="C135" s="187"/>
      <c r="D135" s="187"/>
      <c r="E135" s="80"/>
      <c r="F135" s="80"/>
      <c r="G135" s="80"/>
    </row>
    <row r="136" spans="1:7" ht="9.5" customHeight="1" thickTop="1">
      <c r="A136" s="100"/>
      <c r="B136" s="64"/>
      <c r="C136" s="75"/>
      <c r="D136" s="70"/>
      <c r="E136" s="40"/>
      <c r="F136" s="40"/>
      <c r="G136" s="40"/>
    </row>
    <row r="137" spans="1:7">
      <c r="A137" s="113" t="s">
        <v>156</v>
      </c>
      <c r="B137" s="40"/>
      <c r="C137" s="72"/>
      <c r="D137" s="40"/>
      <c r="E137" s="40"/>
      <c r="F137" s="40"/>
      <c r="G137" s="40"/>
    </row>
    <row r="138" spans="1:7">
      <c r="A138" s="100">
        <v>1</v>
      </c>
      <c r="B138" s="121" t="s">
        <v>236</v>
      </c>
      <c r="C138" s="63">
        <v>0</v>
      </c>
      <c r="D138" s="70"/>
      <c r="E138" s="40"/>
      <c r="F138" s="40"/>
      <c r="G138" s="40"/>
    </row>
    <row r="139" spans="1:7">
      <c r="A139" s="100">
        <v>2</v>
      </c>
      <c r="B139" s="121" t="s">
        <v>237</v>
      </c>
      <c r="C139" s="63">
        <v>0</v>
      </c>
      <c r="D139" s="70"/>
      <c r="E139" s="40"/>
      <c r="F139" s="40"/>
      <c r="G139" s="40"/>
    </row>
    <row r="140" spans="1:7">
      <c r="A140" s="100">
        <v>3</v>
      </c>
      <c r="B140" s="122" t="s">
        <v>77</v>
      </c>
      <c r="C140" s="66">
        <f>C138+C139</f>
        <v>0</v>
      </c>
      <c r="D140" s="40"/>
      <c r="E140" s="40"/>
      <c r="F140" s="40"/>
      <c r="G140" s="40"/>
    </row>
    <row r="141" spans="1:7">
      <c r="A141" s="113" t="s">
        <v>246</v>
      </c>
      <c r="B141" s="121"/>
      <c r="C141" s="72"/>
      <c r="D141" s="40"/>
      <c r="E141" s="40"/>
      <c r="F141" s="40"/>
      <c r="G141" s="40"/>
    </row>
    <row r="142" spans="1:7">
      <c r="A142" s="100">
        <v>4</v>
      </c>
      <c r="B142" s="121" t="s">
        <v>120</v>
      </c>
      <c r="C142" s="63">
        <v>0</v>
      </c>
      <c r="D142" s="70"/>
      <c r="E142" s="40"/>
      <c r="F142" s="40"/>
      <c r="G142" s="40"/>
    </row>
    <row r="143" spans="1:7">
      <c r="A143" s="100">
        <v>5</v>
      </c>
      <c r="B143" s="121" t="s">
        <v>229</v>
      </c>
      <c r="C143" s="63">
        <v>0</v>
      </c>
      <c r="D143" s="70"/>
      <c r="E143" s="40"/>
      <c r="F143" s="40"/>
      <c r="G143" s="40"/>
    </row>
    <row r="144" spans="1:7" ht="18" customHeight="1">
      <c r="A144" s="100">
        <v>6</v>
      </c>
      <c r="B144" s="121" t="s">
        <v>230</v>
      </c>
      <c r="C144" s="63">
        <v>0</v>
      </c>
      <c r="D144" s="120"/>
      <c r="E144" s="40"/>
      <c r="F144" s="40"/>
      <c r="G144" s="40"/>
    </row>
    <row r="145" spans="1:7">
      <c r="A145" s="100">
        <v>7</v>
      </c>
      <c r="B145" s="123" t="s">
        <v>47</v>
      </c>
      <c r="C145" s="63">
        <v>0</v>
      </c>
      <c r="D145" s="120"/>
      <c r="E145" s="40"/>
      <c r="F145" s="40"/>
      <c r="G145" s="40"/>
    </row>
    <row r="146" spans="1:7">
      <c r="A146" s="100">
        <v>8</v>
      </c>
      <c r="B146" s="121" t="s">
        <v>70</v>
      </c>
      <c r="C146" s="63">
        <v>0</v>
      </c>
      <c r="D146" s="70"/>
      <c r="E146" s="40"/>
      <c r="F146" s="40"/>
      <c r="G146" s="40"/>
    </row>
    <row r="147" spans="1:7">
      <c r="A147" s="100">
        <v>9</v>
      </c>
      <c r="B147" s="121" t="s">
        <v>231</v>
      </c>
      <c r="C147" s="63">
        <v>0</v>
      </c>
      <c r="D147" s="70"/>
      <c r="E147" s="40"/>
      <c r="F147" s="40"/>
      <c r="G147" s="40"/>
    </row>
    <row r="148" spans="1:7">
      <c r="A148" s="100">
        <v>10</v>
      </c>
      <c r="B148" s="121" t="s">
        <v>16</v>
      </c>
      <c r="C148" s="63">
        <v>0</v>
      </c>
      <c r="D148" s="70"/>
      <c r="E148" s="40"/>
      <c r="F148" s="40"/>
      <c r="G148" s="40"/>
    </row>
    <row r="149" spans="1:7">
      <c r="A149" s="100">
        <v>11</v>
      </c>
      <c r="B149" s="121" t="s">
        <v>66</v>
      </c>
      <c r="C149" s="63">
        <v>0</v>
      </c>
      <c r="D149" s="70"/>
      <c r="E149" s="40"/>
      <c r="F149" s="40"/>
      <c r="G149" s="40"/>
    </row>
    <row r="150" spans="1:7">
      <c r="A150" s="100">
        <v>12</v>
      </c>
      <c r="B150" s="121" t="s">
        <v>67</v>
      </c>
      <c r="C150" s="63">
        <v>0</v>
      </c>
      <c r="D150" s="70"/>
      <c r="E150" s="40"/>
      <c r="F150" s="40"/>
      <c r="G150" s="40"/>
    </row>
    <row r="151" spans="1:7">
      <c r="A151" s="100">
        <v>13</v>
      </c>
      <c r="B151" s="121" t="s">
        <v>148</v>
      </c>
      <c r="C151" s="63">
        <v>0</v>
      </c>
      <c r="D151" s="70"/>
      <c r="E151" s="40"/>
      <c r="F151" s="40"/>
      <c r="G151" s="40"/>
    </row>
    <row r="152" spans="1:7">
      <c r="A152" s="100">
        <v>14</v>
      </c>
      <c r="B152" s="121" t="s">
        <v>68</v>
      </c>
      <c r="C152" s="63">
        <v>0</v>
      </c>
      <c r="D152" s="70"/>
      <c r="E152" s="40"/>
      <c r="F152" s="40"/>
      <c r="G152" s="40"/>
    </row>
    <row r="153" spans="1:7">
      <c r="A153" s="100">
        <v>15</v>
      </c>
      <c r="B153" s="121" t="s">
        <v>26</v>
      </c>
      <c r="C153" s="63">
        <v>0</v>
      </c>
      <c r="D153" s="70"/>
      <c r="E153" s="40"/>
      <c r="F153" s="40"/>
      <c r="G153" s="40"/>
    </row>
    <row r="154" spans="1:7">
      <c r="A154" s="100">
        <v>16</v>
      </c>
      <c r="B154" s="122" t="s">
        <v>247</v>
      </c>
      <c r="C154" s="66">
        <f>SUM(C142:C153)</f>
        <v>0</v>
      </c>
      <c r="D154" s="40"/>
      <c r="E154" s="40"/>
      <c r="F154" s="40"/>
      <c r="G154" s="40"/>
    </row>
    <row r="155" spans="1:7">
      <c r="A155" s="100">
        <v>17</v>
      </c>
      <c r="B155" s="121" t="s">
        <v>232</v>
      </c>
      <c r="C155" s="63">
        <v>0</v>
      </c>
      <c r="D155" s="40"/>
      <c r="E155" s="40"/>
      <c r="F155" s="40"/>
      <c r="G155" s="40"/>
    </row>
    <row r="156" spans="1:7">
      <c r="A156" s="100">
        <v>18</v>
      </c>
      <c r="B156" s="122" t="s">
        <v>78</v>
      </c>
      <c r="C156" s="66">
        <f>SUM(C154+C155)</f>
        <v>0</v>
      </c>
      <c r="D156" s="40"/>
      <c r="E156" s="40"/>
      <c r="F156" s="40"/>
      <c r="G156" s="40"/>
    </row>
    <row r="157" spans="1:7">
      <c r="A157" s="100">
        <v>19</v>
      </c>
      <c r="B157" s="122" t="s">
        <v>88</v>
      </c>
      <c r="C157" s="66">
        <f>C140-C156</f>
        <v>0</v>
      </c>
      <c r="D157" s="40"/>
      <c r="E157" s="40"/>
      <c r="F157" s="40"/>
      <c r="G157" s="40"/>
    </row>
    <row r="158" spans="1:7">
      <c r="A158" s="113" t="s">
        <v>17</v>
      </c>
      <c r="B158" s="121"/>
      <c r="C158" s="72"/>
      <c r="D158" s="40"/>
      <c r="E158" s="40"/>
      <c r="F158" s="40"/>
      <c r="G158" s="40"/>
    </row>
    <row r="159" spans="1:7">
      <c r="A159" s="100">
        <v>20</v>
      </c>
      <c r="B159" s="121" t="s">
        <v>233</v>
      </c>
      <c r="C159" s="63">
        <v>0</v>
      </c>
      <c r="D159" s="70"/>
      <c r="E159" s="40"/>
      <c r="F159" s="40"/>
      <c r="G159" s="40"/>
    </row>
    <row r="160" spans="1:7" ht="18" customHeight="1">
      <c r="A160" s="100">
        <v>21</v>
      </c>
      <c r="B160" s="121" t="s">
        <v>138</v>
      </c>
      <c r="C160" s="63">
        <v>0</v>
      </c>
      <c r="D160" s="120"/>
      <c r="E160" s="40"/>
      <c r="F160" s="40"/>
      <c r="G160" s="40"/>
    </row>
    <row r="161" spans="1:7">
      <c r="A161" s="100">
        <v>22</v>
      </c>
      <c r="B161" s="121" t="s">
        <v>234</v>
      </c>
      <c r="C161" s="63">
        <v>0</v>
      </c>
      <c r="D161" s="70"/>
      <c r="E161" s="40"/>
      <c r="F161" s="40"/>
      <c r="G161" s="40"/>
    </row>
    <row r="162" spans="1:7">
      <c r="A162" s="100">
        <v>23</v>
      </c>
      <c r="B162" s="121" t="s">
        <v>64</v>
      </c>
      <c r="C162" s="63">
        <v>0</v>
      </c>
      <c r="D162" s="70"/>
      <c r="E162" s="40"/>
      <c r="F162" s="40"/>
      <c r="G162" s="40"/>
    </row>
    <row r="163" spans="1:7">
      <c r="A163" s="100">
        <v>24</v>
      </c>
      <c r="B163" s="121" t="s">
        <v>235</v>
      </c>
      <c r="C163" s="63">
        <v>0</v>
      </c>
      <c r="D163" s="70"/>
      <c r="E163" s="40"/>
      <c r="F163" s="40"/>
      <c r="G163" s="40"/>
    </row>
    <row r="164" spans="1:7">
      <c r="A164" s="100">
        <v>25</v>
      </c>
      <c r="B164" s="121" t="s">
        <v>60</v>
      </c>
      <c r="C164" s="63">
        <v>0</v>
      </c>
      <c r="D164" s="70"/>
      <c r="E164" s="40"/>
      <c r="F164" s="40"/>
      <c r="G164" s="40"/>
    </row>
    <row r="165" spans="1:7">
      <c r="A165" s="100">
        <v>26</v>
      </c>
      <c r="B165" s="121" t="s">
        <v>61</v>
      </c>
      <c r="C165" s="63">
        <v>0</v>
      </c>
      <c r="D165" s="70"/>
      <c r="E165" s="40"/>
      <c r="F165" s="40"/>
      <c r="G165" s="40"/>
    </row>
    <row r="166" spans="1:7">
      <c r="A166" s="100">
        <v>27</v>
      </c>
      <c r="B166" s="121" t="s">
        <v>41</v>
      </c>
      <c r="C166" s="63">
        <v>0</v>
      </c>
      <c r="D166" s="70"/>
      <c r="E166" s="40"/>
      <c r="F166" s="40"/>
      <c r="G166" s="40"/>
    </row>
    <row r="167" spans="1:7">
      <c r="A167" s="100">
        <v>28</v>
      </c>
      <c r="B167" s="121" t="s">
        <v>51</v>
      </c>
      <c r="C167" s="63">
        <v>0</v>
      </c>
      <c r="D167" s="70"/>
      <c r="E167" s="40"/>
      <c r="F167" s="40"/>
      <c r="G167" s="40"/>
    </row>
    <row r="168" spans="1:7">
      <c r="A168" s="100">
        <v>29</v>
      </c>
      <c r="B168" s="121" t="s">
        <v>139</v>
      </c>
      <c r="C168" s="63">
        <v>0</v>
      </c>
      <c r="D168" s="70"/>
      <c r="E168" s="40"/>
      <c r="F168" s="40"/>
      <c r="G168" s="40"/>
    </row>
    <row r="169" spans="1:7">
      <c r="A169" s="100">
        <v>30</v>
      </c>
      <c r="B169" s="121" t="s">
        <v>145</v>
      </c>
      <c r="C169" s="63">
        <v>0</v>
      </c>
      <c r="D169" s="70"/>
      <c r="E169" s="40"/>
      <c r="F169" s="40"/>
      <c r="G169" s="40"/>
    </row>
    <row r="170" spans="1:7">
      <c r="A170" s="100">
        <v>31</v>
      </c>
      <c r="B170" s="121" t="s">
        <v>146</v>
      </c>
      <c r="C170" s="63">
        <v>0</v>
      </c>
      <c r="D170" s="70"/>
      <c r="E170" s="40"/>
      <c r="F170" s="40"/>
      <c r="G170" s="40"/>
    </row>
    <row r="171" spans="1:7">
      <c r="A171" s="100">
        <v>32</v>
      </c>
      <c r="B171" s="121" t="s">
        <v>27</v>
      </c>
      <c r="C171" s="63">
        <v>0</v>
      </c>
      <c r="D171" s="70"/>
      <c r="E171" s="40"/>
      <c r="F171" s="40"/>
      <c r="G171" s="40"/>
    </row>
    <row r="172" spans="1:7" s="50" customFormat="1">
      <c r="A172" s="100">
        <v>33</v>
      </c>
      <c r="B172" s="122" t="s">
        <v>79</v>
      </c>
      <c r="C172" s="66">
        <f>SUM(C159:C171)</f>
        <v>0</v>
      </c>
      <c r="D172" s="70"/>
      <c r="E172" s="55"/>
      <c r="F172" s="55"/>
      <c r="G172" s="55"/>
    </row>
    <row r="173" spans="1:7" s="50" customFormat="1">
      <c r="A173" s="100">
        <v>34</v>
      </c>
      <c r="B173" s="122" t="s">
        <v>89</v>
      </c>
      <c r="C173" s="66">
        <f>C157-C172</f>
        <v>0</v>
      </c>
      <c r="D173" s="70"/>
      <c r="E173" s="55"/>
      <c r="F173" s="55"/>
      <c r="G173" s="55"/>
    </row>
    <row r="174" spans="1:7">
      <c r="A174" s="113" t="s">
        <v>14</v>
      </c>
      <c r="B174" s="121"/>
      <c r="C174" s="71"/>
      <c r="D174" s="55"/>
      <c r="E174" s="40"/>
      <c r="F174" s="40"/>
      <c r="G174" s="40"/>
    </row>
    <row r="175" spans="1:7" s="50" customFormat="1">
      <c r="A175" s="100">
        <v>35</v>
      </c>
      <c r="B175" s="121" t="s">
        <v>8</v>
      </c>
      <c r="C175" s="63">
        <v>0</v>
      </c>
      <c r="D175" s="70"/>
      <c r="E175" s="55"/>
      <c r="F175" s="55"/>
      <c r="G175" s="55"/>
    </row>
    <row r="176" spans="1:7">
      <c r="A176" s="100">
        <v>36</v>
      </c>
      <c r="B176" s="121" t="s">
        <v>226</v>
      </c>
      <c r="C176" s="63">
        <v>0</v>
      </c>
      <c r="D176" s="119" t="s">
        <v>87</v>
      </c>
      <c r="E176" s="40"/>
      <c r="F176" s="40"/>
      <c r="G176" s="40"/>
    </row>
    <row r="177" spans="1:7">
      <c r="A177" s="100">
        <v>37</v>
      </c>
      <c r="B177" s="121" t="s">
        <v>9</v>
      </c>
      <c r="C177" s="63">
        <v>0</v>
      </c>
      <c r="D177" s="70"/>
      <c r="E177" s="40"/>
      <c r="F177" s="40"/>
      <c r="G177" s="40"/>
    </row>
    <row r="178" spans="1:7">
      <c r="A178" s="100">
        <v>38</v>
      </c>
      <c r="B178" s="122" t="s">
        <v>80</v>
      </c>
      <c r="C178" s="66">
        <f>SUM(C175:C177)</f>
        <v>0</v>
      </c>
      <c r="D178" s="40"/>
      <c r="E178" s="40"/>
      <c r="F178" s="40"/>
      <c r="G178" s="40"/>
    </row>
    <row r="179" spans="1:7">
      <c r="A179" s="100">
        <v>39</v>
      </c>
      <c r="B179" s="122" t="s">
        <v>81</v>
      </c>
      <c r="C179" s="66">
        <f>C173-C178</f>
        <v>0</v>
      </c>
      <c r="D179" s="40"/>
      <c r="E179" s="40"/>
      <c r="F179" s="40"/>
      <c r="G179" s="40"/>
    </row>
    <row r="180" spans="1:7">
      <c r="A180" s="70"/>
      <c r="B180" s="40"/>
      <c r="C180" s="40"/>
      <c r="D180" s="40"/>
      <c r="E180" s="40"/>
      <c r="F180" s="40"/>
      <c r="G180" s="40"/>
    </row>
  </sheetData>
  <sheetProtection algorithmName="SHA-512" hashValue="7zy2uBkDoVzrXVULLjIu81IwvjhIr5RhMnhwR8Uocra/KxOytB7W9E0j8AzpifWgXhUunCGOp80B28BIOxPnRw==" saltValue="NRkgwHvM2fM43MGp92WkdQ==" spinCount="100000" sheet="1" objects="1" scenarios="1"/>
  <customSheetViews>
    <customSheetView guid="{E45BB3CD-3F7E-492E-B4A7-650FA0A5F17B}" scale="80" showPageBreaks="1" printArea="1" topLeftCell="A54">
      <selection activeCell="B67" sqref="B67"/>
      <rowBreaks count="3" manualBreakCount="3">
        <brk id="31" max="6" man="1"/>
        <brk id="83" max="6" man="1"/>
        <brk id="134" max="6" man="1"/>
      </rowBreaks>
      <pageMargins left="0.5" right="0.5" top="0.47244094488188998" bottom="0.47244094488188998" header="0.196850393700787" footer="0.196850393700787"/>
      <pageSetup paperSize="9" scale="43" fitToHeight="5" orientation="portrait" blackAndWhite="1" r:id="rId1"/>
      <headerFooter alignWithMargins="0">
        <oddFooter>&amp;L&amp;"Calibri,Regular"© Profit Soup 2018&amp;R&amp;"Calibri,Regular"Response Deadline: 15 January 2019</oddFooter>
      </headerFooter>
    </customSheetView>
    <customSheetView guid="{662DE3A3-9DE2-6146-BE9B-83C26D84AB03}" scale="80" printArea="1">
      <selection activeCell="B90" sqref="B90"/>
      <rowBreaks count="3" manualBreakCount="3">
        <brk id="31" max="6" man="1"/>
        <brk id="87" max="6" man="1"/>
        <brk id="138" max="6" man="1"/>
      </rowBreaks>
      <pageMargins left="0.5" right="0.5" top="0.47244094488188998" bottom="0.47244094488188998" header="0.196850393700787" footer="0.196850393700787"/>
      <pageSetup paperSize="9" scale="43" fitToHeight="5" orientation="portrait" blackAndWhite="1" r:id="rId2"/>
      <headerFooter alignWithMargins="0">
        <oddFooter>&amp;L&amp;"Calibri,Regular"© Profit Soup 2018&amp;R&amp;"Calibri,Regular"Response Deadline: 15 January 2019</oddFooter>
      </headerFooter>
    </customSheetView>
    <customSheetView guid="{9293A75B-B0D7-4DF1-AF14-37DFC739D494}" scale="80">
      <selection activeCell="B100" sqref="B91:B100"/>
      <rowBreaks count="3" manualBreakCount="3">
        <brk id="31" max="6" man="1"/>
        <brk id="87" max="6" man="1"/>
        <brk id="138" max="6" man="1"/>
      </rowBreaks>
      <pageMargins left="0.5" right="0.5" top="0.47244094488188998" bottom="0.47244094488188998" header="0.196850393700787" footer="0.196850393700787"/>
      <pageSetup paperSize="9" scale="43" fitToHeight="5" orientation="portrait" blackAndWhite="1" r:id="rId3"/>
      <headerFooter alignWithMargins="0">
        <oddFooter>&amp;L&amp;"Calibri,Regular"© Profit Soup 2018&amp;R&amp;"Calibri,Regular"Response Deadline: 15 January 2019</oddFooter>
      </headerFooter>
    </customSheetView>
  </customSheetViews>
  <mergeCells count="22">
    <mergeCell ref="B104:D104"/>
    <mergeCell ref="B135:D135"/>
    <mergeCell ref="B101:C101"/>
    <mergeCell ref="B102:C102"/>
    <mergeCell ref="B99:G99"/>
    <mergeCell ref="B29:D29"/>
    <mergeCell ref="B30:D30"/>
    <mergeCell ref="B32:D32"/>
    <mergeCell ref="B3:D3"/>
    <mergeCell ref="B6:D6"/>
    <mergeCell ref="B8:D8"/>
    <mergeCell ref="B10:D10"/>
    <mergeCell ref="B18:D18"/>
    <mergeCell ref="B20:D20"/>
    <mergeCell ref="B23:D23"/>
    <mergeCell ref="B25:D25"/>
    <mergeCell ref="B27:D27"/>
    <mergeCell ref="B1:D1"/>
    <mergeCell ref="B2:D2"/>
    <mergeCell ref="B12:D12"/>
    <mergeCell ref="B14:D14"/>
    <mergeCell ref="B16:D16"/>
  </mergeCells>
  <phoneticPr fontId="0" type="noConversion"/>
  <conditionalFormatting sqref="C133">
    <cfRule type="cellIs" dxfId="0" priority="1" operator="notBetween">
      <formula>-5</formula>
      <formula>5</formula>
    </cfRule>
  </conditionalFormatting>
  <pageMargins left="0.5" right="0.5" top="0.47244094488188998" bottom="0.47244094488188998" header="0.196850393700787" footer="0.196850393700787"/>
  <pageSetup paperSize="9" scale="64" fitToHeight="0" orientation="landscape" blackAndWhite="1" r:id="rId4"/>
  <headerFooter alignWithMargins="0">
    <oddFooter>&amp;L&amp;"Calibri,Regular"© Profit Soup 2018&amp;R&amp;"Calibri,Regular"Response Deadline: 1 December 2018</oddFooter>
  </headerFooter>
  <rowBreaks count="4" manualBreakCount="4">
    <brk id="31" max="6" man="1"/>
    <brk id="65" max="6" man="1"/>
    <brk id="103" max="6" man="1"/>
    <brk id="134" max="6" man="1"/>
  </rowBreaks>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F387"/>
  <sheetViews>
    <sheetView zoomScale="110" zoomScaleNormal="110" workbookViewId="0">
      <selection activeCell="C1" sqref="C1"/>
    </sheetView>
  </sheetViews>
  <sheetFormatPr baseColWidth="10" defaultColWidth="9.1640625" defaultRowHeight="11"/>
  <cols>
    <col min="1" max="1" width="2" style="162" customWidth="1"/>
    <col min="2" max="2" width="4.6640625" style="125" customWidth="1"/>
    <col min="3" max="3" width="31.5" style="149" customWidth="1"/>
    <col min="4" max="4" width="46.5" style="149" customWidth="1"/>
    <col min="5" max="5" width="15.5" style="125" customWidth="1"/>
    <col min="6" max="6" width="10.6640625" style="125" customWidth="1"/>
    <col min="7" max="16384" width="9.1640625" style="125"/>
  </cols>
  <sheetData>
    <row r="1" spans="2:6" ht="18" customHeight="1">
      <c r="B1" s="150"/>
      <c r="C1" s="151">
        <f>Survey!B8</f>
        <v>0</v>
      </c>
      <c r="D1" s="152" t="s">
        <v>95</v>
      </c>
      <c r="E1" s="192" t="s">
        <v>249</v>
      </c>
      <c r="F1" s="193"/>
    </row>
    <row r="2" spans="2:6" ht="15">
      <c r="B2" s="153"/>
      <c r="C2" s="154" t="s">
        <v>0</v>
      </c>
      <c r="D2" s="155" t="s">
        <v>1</v>
      </c>
      <c r="E2" s="155" t="s">
        <v>82</v>
      </c>
      <c r="F2" s="156" t="s">
        <v>83</v>
      </c>
    </row>
    <row r="3" spans="2:6" ht="14">
      <c r="B3" s="161" t="s">
        <v>131</v>
      </c>
      <c r="C3" s="157"/>
      <c r="D3" s="157"/>
      <c r="E3" s="157"/>
      <c r="F3" s="158"/>
    </row>
    <row r="4" spans="2:6" ht="11.75" customHeight="1">
      <c r="B4" s="126">
        <v>1</v>
      </c>
      <c r="C4" s="127" t="s">
        <v>228</v>
      </c>
      <c r="D4" s="128" t="s">
        <v>171</v>
      </c>
      <c r="E4" s="130">
        <f>Survey!C138</f>
        <v>0</v>
      </c>
      <c r="F4" s="169">
        <f>E4</f>
        <v>0</v>
      </c>
    </row>
    <row r="5" spans="2:6" ht="11.75" customHeight="1">
      <c r="B5" s="132"/>
      <c r="C5" s="133"/>
      <c r="D5" s="133" t="s">
        <v>84</v>
      </c>
      <c r="E5" s="135">
        <f>Survey!C140</f>
        <v>0</v>
      </c>
      <c r="F5" s="168"/>
    </row>
    <row r="6" spans="2:6" ht="11.75" customHeight="1">
      <c r="B6" s="126">
        <v>2</v>
      </c>
      <c r="C6" s="127" t="s">
        <v>132</v>
      </c>
      <c r="D6" s="128" t="s">
        <v>168</v>
      </c>
      <c r="E6" s="130">
        <f>Survey!C140-Survey!C35</f>
        <v>0</v>
      </c>
      <c r="F6" s="131" t="e">
        <f>E6/E7</f>
        <v>#DIV/0!</v>
      </c>
    </row>
    <row r="7" spans="2:6" ht="11.75" customHeight="1">
      <c r="B7" s="132"/>
      <c r="C7" s="133"/>
      <c r="D7" s="133" t="s">
        <v>255</v>
      </c>
      <c r="E7" s="135">
        <f>Survey!C35</f>
        <v>0</v>
      </c>
      <c r="F7" s="135"/>
    </row>
    <row r="8" spans="2:6" ht="14">
      <c r="B8" s="161" t="s">
        <v>250</v>
      </c>
      <c r="C8" s="157"/>
      <c r="D8" s="157"/>
      <c r="E8" s="157"/>
      <c r="F8" s="158"/>
    </row>
    <row r="9" spans="2:6" ht="11.75" customHeight="1">
      <c r="B9" s="126">
        <v>3</v>
      </c>
      <c r="C9" s="127" t="s">
        <v>169</v>
      </c>
      <c r="D9" s="128" t="s">
        <v>171</v>
      </c>
      <c r="E9" s="130">
        <f>Survey!C138</f>
        <v>0</v>
      </c>
      <c r="F9" s="136" t="e">
        <f>E9/E10</f>
        <v>#DIV/0!</v>
      </c>
    </row>
    <row r="10" spans="2:6" ht="11.75" customHeight="1">
      <c r="B10" s="132"/>
      <c r="C10" s="133" t="s">
        <v>85</v>
      </c>
      <c r="D10" s="133" t="s">
        <v>85</v>
      </c>
      <c r="E10" s="135">
        <f>Survey!C112</f>
        <v>0</v>
      </c>
      <c r="F10" s="133"/>
    </row>
    <row r="11" spans="2:6" ht="11.75" customHeight="1">
      <c r="B11" s="126">
        <v>4</v>
      </c>
      <c r="C11" s="127" t="s">
        <v>130</v>
      </c>
      <c r="D11" s="128" t="s">
        <v>170</v>
      </c>
      <c r="E11" s="130">
        <f>Survey!C138-Survey!C154</f>
        <v>0</v>
      </c>
      <c r="F11" s="136" t="e">
        <f>E11/E12</f>
        <v>#DIV/0!</v>
      </c>
    </row>
    <row r="12" spans="2:6" ht="11.75" customHeight="1">
      <c r="B12" s="132"/>
      <c r="C12" s="133"/>
      <c r="D12" s="133" t="s">
        <v>85</v>
      </c>
      <c r="E12" s="135">
        <f>Survey!C112</f>
        <v>0</v>
      </c>
      <c r="F12" s="133"/>
    </row>
    <row r="13" spans="2:6" ht="11.75" customHeight="1">
      <c r="B13" s="126">
        <v>5</v>
      </c>
      <c r="C13" s="127" t="s">
        <v>52</v>
      </c>
      <c r="D13" s="128" t="s">
        <v>171</v>
      </c>
      <c r="E13" s="130">
        <f>E9</f>
        <v>0</v>
      </c>
      <c r="F13" s="138">
        <f>E13/E14</f>
        <v>0</v>
      </c>
    </row>
    <row r="14" spans="2:6" ht="11.75" customHeight="1">
      <c r="B14" s="132"/>
      <c r="C14" s="133"/>
      <c r="D14" s="133" t="s">
        <v>299</v>
      </c>
      <c r="E14" s="133">
        <v>260</v>
      </c>
      <c r="F14" s="133"/>
    </row>
    <row r="15" spans="2:6" ht="11.75" customHeight="1">
      <c r="B15" s="126">
        <v>6</v>
      </c>
      <c r="C15" s="127" t="s">
        <v>53</v>
      </c>
      <c r="D15" s="128" t="s">
        <v>171</v>
      </c>
      <c r="E15" s="130">
        <f>E13</f>
        <v>0</v>
      </c>
      <c r="F15" s="138" t="e">
        <f>E15/E16</f>
        <v>#DIV/0!</v>
      </c>
    </row>
    <row r="16" spans="2:6" ht="11.75" customHeight="1">
      <c r="B16" s="132"/>
      <c r="C16" s="133"/>
      <c r="D16" s="133" t="s">
        <v>136</v>
      </c>
      <c r="E16" s="134">
        <f>Survey!C45</f>
        <v>0</v>
      </c>
      <c r="F16" s="133"/>
    </row>
    <row r="17" spans="2:6" ht="11.75" customHeight="1">
      <c r="B17" s="126">
        <v>7</v>
      </c>
      <c r="C17" s="127" t="s">
        <v>96</v>
      </c>
      <c r="D17" s="128" t="s">
        <v>248</v>
      </c>
      <c r="E17" s="139" t="e">
        <f>Survey!C45/Survey!C44</f>
        <v>#DIV/0!</v>
      </c>
      <c r="F17" s="140" t="e">
        <f>E17/E18</f>
        <v>#DIV/0!</v>
      </c>
    </row>
    <row r="18" spans="2:6" ht="11.75" customHeight="1">
      <c r="B18" s="132"/>
      <c r="C18" s="133"/>
      <c r="D18" s="133" t="s">
        <v>299</v>
      </c>
      <c r="E18" s="133">
        <v>260</v>
      </c>
      <c r="F18" s="133"/>
    </row>
    <row r="19" spans="2:6" ht="11.75" customHeight="1">
      <c r="B19" s="126">
        <v>8</v>
      </c>
      <c r="C19" s="127" t="s">
        <v>97</v>
      </c>
      <c r="D19" s="137" t="s">
        <v>172</v>
      </c>
      <c r="E19" s="170" t="e">
        <f>E4/Survey!C44</f>
        <v>#DIV/0!</v>
      </c>
      <c r="F19" s="138" t="e">
        <f>E19/E20</f>
        <v>#DIV/0!</v>
      </c>
    </row>
    <row r="20" spans="2:6" ht="11.75" customHeight="1">
      <c r="B20" s="132"/>
      <c r="C20" s="133"/>
      <c r="D20" s="133" t="s">
        <v>299</v>
      </c>
      <c r="E20" s="133">
        <v>260</v>
      </c>
      <c r="F20" s="133"/>
    </row>
    <row r="21" spans="2:6" ht="14">
      <c r="B21" s="161" t="s">
        <v>251</v>
      </c>
      <c r="C21" s="157"/>
      <c r="D21" s="157"/>
      <c r="E21" s="157"/>
      <c r="F21" s="158"/>
    </row>
    <row r="22" spans="2:6">
      <c r="B22" s="126">
        <v>9</v>
      </c>
      <c r="C22" s="127" t="s">
        <v>353</v>
      </c>
      <c r="D22" s="128" t="s">
        <v>153</v>
      </c>
      <c r="E22" s="130">
        <f>E24</f>
        <v>0</v>
      </c>
      <c r="F22" s="131" t="e">
        <f>E22/E23</f>
        <v>#DIV/0!</v>
      </c>
    </row>
    <row r="23" spans="2:6">
      <c r="B23" s="132"/>
      <c r="C23" s="133"/>
      <c r="D23" s="133" t="s">
        <v>171</v>
      </c>
      <c r="E23" s="134">
        <f>E9</f>
        <v>0</v>
      </c>
      <c r="F23" s="133"/>
    </row>
    <row r="24" spans="2:6" ht="11.75" customHeight="1">
      <c r="B24" s="126">
        <v>10</v>
      </c>
      <c r="C24" s="127" t="s">
        <v>140</v>
      </c>
      <c r="D24" s="128" t="s">
        <v>153</v>
      </c>
      <c r="E24" s="130">
        <f>Survey!C142+Survey!C143+Survey!C144</f>
        <v>0</v>
      </c>
      <c r="F24" s="136" t="e">
        <f>E24/E25</f>
        <v>#DIV/0!</v>
      </c>
    </row>
    <row r="25" spans="2:6" ht="11.75" customHeight="1">
      <c r="B25" s="132"/>
      <c r="C25" s="133"/>
      <c r="D25" s="133" t="s">
        <v>136</v>
      </c>
      <c r="E25" s="134">
        <f>E16</f>
        <v>0</v>
      </c>
      <c r="F25" s="133"/>
    </row>
    <row r="26" spans="2:6" ht="11.75" customHeight="1">
      <c r="B26" s="126">
        <v>11</v>
      </c>
      <c r="C26" s="127" t="s">
        <v>266</v>
      </c>
      <c r="D26" s="128" t="s">
        <v>136</v>
      </c>
      <c r="E26" s="167">
        <f>E16</f>
        <v>0</v>
      </c>
      <c r="F26" s="131" t="e">
        <f>E26/E27</f>
        <v>#DIV/0!</v>
      </c>
    </row>
    <row r="27" spans="2:6" ht="11.75" customHeight="1">
      <c r="B27" s="132"/>
      <c r="C27" s="133" t="s">
        <v>267</v>
      </c>
      <c r="D27" s="133" t="s">
        <v>307</v>
      </c>
      <c r="E27" s="134">
        <f>(Survey!C50+Survey!C52+Survey!C53)*1820</f>
        <v>0</v>
      </c>
      <c r="F27" s="133"/>
    </row>
    <row r="28" spans="2:6" ht="11.75" customHeight="1">
      <c r="B28" s="126">
        <v>12</v>
      </c>
      <c r="C28" s="127" t="s">
        <v>314</v>
      </c>
      <c r="D28" s="128" t="s">
        <v>136</v>
      </c>
      <c r="E28" s="167">
        <f>E16</f>
        <v>0</v>
      </c>
      <c r="F28" s="131" t="e">
        <f>E28/E29</f>
        <v>#DIV/0!</v>
      </c>
    </row>
    <row r="29" spans="2:6" ht="11.75" customHeight="1">
      <c r="B29" s="132"/>
      <c r="C29" s="133" t="s">
        <v>315</v>
      </c>
      <c r="D29" s="133" t="s">
        <v>316</v>
      </c>
      <c r="E29" s="134">
        <f>(Survey!C50+Survey!C52)*1820</f>
        <v>0</v>
      </c>
      <c r="F29" s="133"/>
    </row>
    <row r="30" spans="2:6" ht="11.75" customHeight="1">
      <c r="B30" s="126">
        <v>13</v>
      </c>
      <c r="C30" s="127" t="s">
        <v>141</v>
      </c>
      <c r="D30" s="128" t="s">
        <v>84</v>
      </c>
      <c r="E30" s="130">
        <f>E5</f>
        <v>0</v>
      </c>
      <c r="F30" s="138" t="e">
        <f>E30/E31</f>
        <v>#DIV/0!</v>
      </c>
    </row>
    <row r="31" spans="2:6" ht="11.75" customHeight="1">
      <c r="B31" s="132"/>
      <c r="C31" s="133" t="s">
        <v>155</v>
      </c>
      <c r="D31" s="133" t="s">
        <v>175</v>
      </c>
      <c r="E31" s="148">
        <f>Survey!C56-Survey!C50-Survey!C52-Survey!C53</f>
        <v>0</v>
      </c>
      <c r="F31" s="133"/>
    </row>
    <row r="32" spans="2:6" ht="11.75" customHeight="1">
      <c r="B32" s="126">
        <v>14</v>
      </c>
      <c r="C32" s="127" t="s">
        <v>128</v>
      </c>
      <c r="D32" s="141" t="s">
        <v>129</v>
      </c>
      <c r="E32" s="130">
        <f>Survey!C160+Survey!C161</f>
        <v>0</v>
      </c>
      <c r="F32" s="138" t="e">
        <f>E32/E33</f>
        <v>#DIV/0!</v>
      </c>
    </row>
    <row r="33" spans="2:6" ht="11.75" customHeight="1">
      <c r="B33" s="132"/>
      <c r="C33" s="133" t="s">
        <v>154</v>
      </c>
      <c r="D33" s="133" t="s">
        <v>259</v>
      </c>
      <c r="E33" s="148">
        <f>Survey!C51+Survey!C54+Survey!C55</f>
        <v>0</v>
      </c>
      <c r="F33" s="133"/>
    </row>
    <row r="34" spans="2:6" ht="14">
      <c r="B34" s="160" t="s">
        <v>252</v>
      </c>
      <c r="C34" s="159"/>
      <c r="D34" s="159"/>
      <c r="E34" s="159"/>
      <c r="F34" s="159"/>
    </row>
    <row r="35" spans="2:6" ht="11.75" customHeight="1">
      <c r="B35" s="126">
        <v>15</v>
      </c>
      <c r="C35" s="127" t="s">
        <v>173</v>
      </c>
      <c r="D35" s="128" t="s">
        <v>174</v>
      </c>
      <c r="E35" s="130">
        <f>Survey!C154</f>
        <v>0</v>
      </c>
      <c r="F35" s="131" t="e">
        <f>E35/E36</f>
        <v>#DIV/0!</v>
      </c>
    </row>
    <row r="36" spans="2:6" ht="11.75" customHeight="1">
      <c r="B36" s="132"/>
      <c r="C36" s="142"/>
      <c r="D36" s="133" t="s">
        <v>171</v>
      </c>
      <c r="E36" s="135">
        <f>E4</f>
        <v>0</v>
      </c>
      <c r="F36" s="133"/>
    </row>
    <row r="37" spans="2:6" ht="11.75" customHeight="1">
      <c r="B37" s="126">
        <f>B35+1</f>
        <v>16</v>
      </c>
      <c r="C37" s="127" t="s">
        <v>170</v>
      </c>
      <c r="D37" s="128" t="s">
        <v>262</v>
      </c>
      <c r="E37" s="130">
        <f>Survey!C138-Survey!C154</f>
        <v>0</v>
      </c>
      <c r="F37" s="131" t="e">
        <f>E37/E38</f>
        <v>#DIV/0!</v>
      </c>
    </row>
    <row r="38" spans="2:6" ht="11.75" customHeight="1">
      <c r="B38" s="132"/>
      <c r="C38" s="133"/>
      <c r="D38" s="133" t="s">
        <v>171</v>
      </c>
      <c r="E38" s="135">
        <f>E4</f>
        <v>0</v>
      </c>
      <c r="F38" s="133"/>
    </row>
    <row r="39" spans="2:6" ht="11.75" customHeight="1">
      <c r="B39" s="126">
        <f>B37+1</f>
        <v>17</v>
      </c>
      <c r="C39" s="144" t="s">
        <v>90</v>
      </c>
      <c r="D39" s="141" t="s">
        <v>129</v>
      </c>
      <c r="E39" s="145">
        <f>E32</f>
        <v>0</v>
      </c>
      <c r="F39" s="131" t="e">
        <f>E39/E40</f>
        <v>#DIV/0!</v>
      </c>
    </row>
    <row r="40" spans="2:6" ht="11.75" customHeight="1">
      <c r="B40" s="143"/>
      <c r="C40" s="144"/>
      <c r="D40" s="133" t="s">
        <v>171</v>
      </c>
      <c r="E40" s="146">
        <f>E4</f>
        <v>0</v>
      </c>
      <c r="F40" s="144"/>
    </row>
    <row r="41" spans="2:6" ht="11.75" customHeight="1">
      <c r="B41" s="126">
        <f>B39+1</f>
        <v>18</v>
      </c>
      <c r="C41" s="127" t="s">
        <v>45</v>
      </c>
      <c r="D41" s="128" t="s">
        <v>91</v>
      </c>
      <c r="E41" s="130">
        <f>SUM(Survey!C162:C171)</f>
        <v>0</v>
      </c>
      <c r="F41" s="131" t="e">
        <f>E41/E42</f>
        <v>#DIV/0!</v>
      </c>
    </row>
    <row r="42" spans="2:6" ht="11.75" customHeight="1">
      <c r="B42" s="132"/>
      <c r="C42" s="133" t="s">
        <v>54</v>
      </c>
      <c r="D42" s="133" t="s">
        <v>171</v>
      </c>
      <c r="E42" s="135">
        <f>E4</f>
        <v>0</v>
      </c>
      <c r="F42" s="133"/>
    </row>
    <row r="43" spans="2:6" ht="11.75" customHeight="1">
      <c r="B43" s="126">
        <f>B41+1</f>
        <v>19</v>
      </c>
      <c r="C43" s="127" t="s">
        <v>55</v>
      </c>
      <c r="D43" s="128" t="s">
        <v>92</v>
      </c>
      <c r="E43" s="130">
        <f>Survey!C179+Survey!C175+Survey!C168+Survey!C151</f>
        <v>0</v>
      </c>
      <c r="F43" s="131" t="e">
        <f>E43/E44</f>
        <v>#DIV/0!</v>
      </c>
    </row>
    <row r="44" spans="2:6" ht="11.75" customHeight="1">
      <c r="B44" s="132"/>
      <c r="C44" s="133" t="s">
        <v>56</v>
      </c>
      <c r="D44" s="133" t="s">
        <v>171</v>
      </c>
      <c r="E44" s="135">
        <f>E4</f>
        <v>0</v>
      </c>
      <c r="F44" s="133"/>
    </row>
    <row r="45" spans="2:6" ht="11.75" customHeight="1">
      <c r="B45" s="126">
        <f>B43+1</f>
        <v>20</v>
      </c>
      <c r="C45" s="127" t="s">
        <v>20</v>
      </c>
      <c r="D45" s="128" t="s">
        <v>93</v>
      </c>
      <c r="E45" s="130">
        <f>Survey!C179+Survey!C159</f>
        <v>0</v>
      </c>
      <c r="F45" s="131" t="e">
        <f>E45/E46</f>
        <v>#DIV/0!</v>
      </c>
    </row>
    <row r="46" spans="2:6" ht="11.75" customHeight="1">
      <c r="B46" s="132"/>
      <c r="C46" s="133"/>
      <c r="D46" s="133" t="s">
        <v>171</v>
      </c>
      <c r="E46" s="135">
        <f>E4</f>
        <v>0</v>
      </c>
      <c r="F46" s="133"/>
    </row>
    <row r="47" spans="2:6" ht="11.75" customHeight="1">
      <c r="B47" s="126">
        <f>B45+1</f>
        <v>21</v>
      </c>
      <c r="C47" s="127" t="s">
        <v>5</v>
      </c>
      <c r="D47" s="127" t="s">
        <v>93</v>
      </c>
      <c r="E47" s="138">
        <f>E45</f>
        <v>0</v>
      </c>
      <c r="F47" s="138">
        <f>E47</f>
        <v>0</v>
      </c>
    </row>
    <row r="48" spans="2:6" ht="11.75" customHeight="1">
      <c r="B48" s="132"/>
      <c r="C48" s="133"/>
      <c r="D48" s="133"/>
      <c r="E48" s="133"/>
      <c r="F48" s="133"/>
    </row>
    <row r="49" spans="2:6" ht="14">
      <c r="B49" s="160" t="s">
        <v>253</v>
      </c>
      <c r="C49" s="159"/>
      <c r="D49" s="159"/>
      <c r="E49" s="159"/>
      <c r="F49" s="159"/>
    </row>
    <row r="50" spans="2:6" ht="11.75" customHeight="1">
      <c r="B50" s="126">
        <f>B47+1</f>
        <v>22</v>
      </c>
      <c r="C50" s="127" t="s">
        <v>7</v>
      </c>
      <c r="D50" s="128" t="s">
        <v>3</v>
      </c>
      <c r="E50" s="130">
        <f>CurrentAssets</f>
        <v>0</v>
      </c>
      <c r="F50" s="147" t="e">
        <f>E50/E51</f>
        <v>#DIV/0!</v>
      </c>
    </row>
    <row r="51" spans="2:6" ht="11.75" customHeight="1">
      <c r="B51" s="132"/>
      <c r="C51" s="133"/>
      <c r="D51" s="133" t="s">
        <v>4</v>
      </c>
      <c r="E51" s="135">
        <f>CurrentLiabilities</f>
        <v>0</v>
      </c>
      <c r="F51" s="133"/>
    </row>
    <row r="52" spans="2:6" ht="11.75" customHeight="1">
      <c r="B52" s="126">
        <f>B50+1</f>
        <v>23</v>
      </c>
      <c r="C52" s="127" t="s">
        <v>349</v>
      </c>
      <c r="D52" s="128" t="s">
        <v>350</v>
      </c>
      <c r="E52" s="130">
        <f>E5</f>
        <v>0</v>
      </c>
      <c r="F52" s="178" t="e">
        <f>E52/E53</f>
        <v>#DIV/0!</v>
      </c>
    </row>
    <row r="53" spans="2:6" ht="11.75" customHeight="1">
      <c r="B53" s="132"/>
      <c r="C53" s="133"/>
      <c r="D53" s="133" t="s">
        <v>122</v>
      </c>
      <c r="E53" s="134">
        <f>Survey!C107</f>
        <v>0</v>
      </c>
      <c r="F53" s="133"/>
    </row>
    <row r="54" spans="2:6" ht="11.75" customHeight="1">
      <c r="B54" s="126">
        <f>B52+1</f>
        <v>24</v>
      </c>
      <c r="C54" s="127" t="s">
        <v>348</v>
      </c>
      <c r="D54" s="128">
        <v>365</v>
      </c>
      <c r="E54" s="170">
        <v>365</v>
      </c>
      <c r="F54" s="129" t="e">
        <f>E54/E55</f>
        <v>#DIV/0!</v>
      </c>
    </row>
    <row r="55" spans="2:6" ht="11.75" customHeight="1">
      <c r="B55" s="132"/>
      <c r="C55" s="133"/>
      <c r="D55" s="133" t="s">
        <v>349</v>
      </c>
      <c r="E55" s="148" t="e">
        <f>F52</f>
        <v>#DIV/0!</v>
      </c>
      <c r="F55" s="133" t="s">
        <v>29</v>
      </c>
    </row>
    <row r="56" spans="2:6" ht="11.75" customHeight="1">
      <c r="B56" s="126">
        <f>B54+1</f>
        <v>25</v>
      </c>
      <c r="C56" s="127" t="s">
        <v>351</v>
      </c>
      <c r="D56" s="128" t="s">
        <v>94</v>
      </c>
      <c r="E56" s="163">
        <f>Survey!C145+Survey!C146+Survey!C147+Survey!C149+Survey!C153</f>
        <v>0</v>
      </c>
      <c r="F56" s="178" t="e">
        <f>E56/E57</f>
        <v>#DIV/0!</v>
      </c>
    </row>
    <row r="57" spans="2:6" ht="11.75" customHeight="1">
      <c r="B57" s="132"/>
      <c r="C57" s="133"/>
      <c r="D57" s="133" t="s">
        <v>263</v>
      </c>
      <c r="E57" s="134">
        <f>Survey!C121</f>
        <v>0</v>
      </c>
      <c r="F57" s="133"/>
    </row>
    <row r="58" spans="2:6" ht="11.75" customHeight="1">
      <c r="B58" s="126">
        <f>B56+1</f>
        <v>26</v>
      </c>
      <c r="C58" s="127" t="s">
        <v>352</v>
      </c>
      <c r="D58" s="128">
        <v>365</v>
      </c>
      <c r="E58" s="170">
        <v>365</v>
      </c>
      <c r="F58" s="129" t="e">
        <f>E58/E59</f>
        <v>#DIV/0!</v>
      </c>
    </row>
    <row r="59" spans="2:6" ht="11.75" customHeight="1">
      <c r="B59" s="132"/>
      <c r="C59" s="133"/>
      <c r="D59" s="133" t="s">
        <v>351</v>
      </c>
      <c r="E59" s="148" t="e">
        <f>F56</f>
        <v>#DIV/0!</v>
      </c>
      <c r="F59" s="133" t="s">
        <v>29</v>
      </c>
    </row>
    <row r="60" spans="2:6" ht="14">
      <c r="B60" s="160" t="s">
        <v>254</v>
      </c>
      <c r="C60" s="159"/>
      <c r="D60" s="159"/>
      <c r="E60" s="159"/>
      <c r="F60" s="159"/>
    </row>
    <row r="61" spans="2:6" ht="11.75" customHeight="1">
      <c r="B61" s="126">
        <f>B58+1</f>
        <v>27</v>
      </c>
      <c r="C61" s="127" t="s">
        <v>6</v>
      </c>
      <c r="D61" s="128" t="s">
        <v>84</v>
      </c>
      <c r="E61" s="130">
        <f>E5</f>
        <v>0</v>
      </c>
      <c r="F61" s="147" t="e">
        <f>E61/E62</f>
        <v>#DIV/0!</v>
      </c>
    </row>
    <row r="62" spans="2:6" ht="11.75" customHeight="1">
      <c r="B62" s="132"/>
      <c r="C62" s="133"/>
      <c r="D62" s="133" t="s">
        <v>2</v>
      </c>
      <c r="E62" s="146">
        <f>Survey!C118</f>
        <v>0</v>
      </c>
      <c r="F62" s="133"/>
    </row>
    <row r="63" spans="2:6" ht="11.75" customHeight="1">
      <c r="B63" s="126">
        <f>B61+1</f>
        <v>28</v>
      </c>
      <c r="C63" s="127" t="s">
        <v>11</v>
      </c>
      <c r="D63" s="128" t="s">
        <v>21</v>
      </c>
      <c r="E63" s="130">
        <f>E47</f>
        <v>0</v>
      </c>
      <c r="F63" s="131" t="e">
        <f>E63/E64</f>
        <v>#DIV/0!</v>
      </c>
    </row>
    <row r="64" spans="2:6" ht="11.75" customHeight="1">
      <c r="B64" s="132"/>
      <c r="C64" s="133"/>
      <c r="D64" s="133" t="s">
        <v>22</v>
      </c>
      <c r="E64" s="146">
        <f>Survey!C131</f>
        <v>0</v>
      </c>
      <c r="F64" s="133"/>
    </row>
    <row r="65" spans="2:6" ht="11.75" customHeight="1">
      <c r="B65" s="126">
        <f>B63+1</f>
        <v>29</v>
      </c>
      <c r="C65" s="127" t="s">
        <v>142</v>
      </c>
      <c r="D65" s="128" t="s">
        <v>23</v>
      </c>
      <c r="E65" s="130">
        <f>Survey!C129</f>
        <v>0</v>
      </c>
      <c r="F65" s="147" t="e">
        <f>E65/E66</f>
        <v>#DIV/0!</v>
      </c>
    </row>
    <row r="66" spans="2:6" ht="11.75" customHeight="1" thickBot="1">
      <c r="B66" s="179"/>
      <c r="C66" s="180"/>
      <c r="D66" s="180" t="s">
        <v>22</v>
      </c>
      <c r="E66" s="181">
        <f>E64</f>
        <v>0</v>
      </c>
      <c r="F66" s="180"/>
    </row>
    <row r="67" spans="2:6" ht="79.5" customHeight="1" thickTop="1">
      <c r="B67" s="194" t="s">
        <v>347</v>
      </c>
      <c r="C67" s="195"/>
      <c r="D67" s="195"/>
      <c r="E67" s="195"/>
      <c r="F67" s="195"/>
    </row>
    <row r="68" spans="2:6">
      <c r="C68" s="125"/>
      <c r="D68" s="125"/>
    </row>
    <row r="69" spans="2:6">
      <c r="C69" s="125"/>
      <c r="D69" s="125"/>
    </row>
    <row r="70" spans="2:6">
      <c r="C70" s="125"/>
      <c r="D70" s="125"/>
    </row>
    <row r="71" spans="2:6">
      <c r="C71" s="125"/>
      <c r="D71" s="125"/>
    </row>
    <row r="72" spans="2:6">
      <c r="C72" s="125"/>
      <c r="D72" s="125"/>
    </row>
    <row r="73" spans="2:6">
      <c r="C73" s="125"/>
      <c r="D73" s="125"/>
    </row>
    <row r="74" spans="2:6">
      <c r="C74" s="125"/>
      <c r="D74" s="125"/>
    </row>
    <row r="75" spans="2:6">
      <c r="C75" s="125"/>
      <c r="D75" s="125"/>
    </row>
    <row r="76" spans="2:6">
      <c r="C76" s="125"/>
      <c r="D76" s="125"/>
    </row>
    <row r="77" spans="2:6">
      <c r="C77" s="125"/>
      <c r="D77" s="125"/>
    </row>
    <row r="78" spans="2:6">
      <c r="C78" s="125"/>
      <c r="D78" s="125"/>
    </row>
    <row r="79" spans="2:6">
      <c r="C79" s="125"/>
      <c r="D79" s="125"/>
    </row>
    <row r="80" spans="2:6">
      <c r="C80" s="125"/>
      <c r="D80" s="125"/>
    </row>
    <row r="81" spans="3:4">
      <c r="C81" s="125"/>
      <c r="D81" s="125"/>
    </row>
    <row r="82" spans="3:4">
      <c r="C82" s="125"/>
      <c r="D82" s="125"/>
    </row>
    <row r="83" spans="3:4">
      <c r="C83" s="125"/>
      <c r="D83" s="125"/>
    </row>
    <row r="84" spans="3:4">
      <c r="C84" s="125"/>
      <c r="D84" s="125"/>
    </row>
    <row r="85" spans="3:4">
      <c r="C85" s="125"/>
      <c r="D85" s="125"/>
    </row>
    <row r="86" spans="3:4">
      <c r="C86" s="125"/>
      <c r="D86" s="125"/>
    </row>
    <row r="87" spans="3:4">
      <c r="C87" s="125"/>
      <c r="D87" s="125"/>
    </row>
    <row r="88" spans="3:4">
      <c r="C88" s="125"/>
      <c r="D88" s="125"/>
    </row>
    <row r="89" spans="3:4">
      <c r="C89" s="125"/>
      <c r="D89" s="125"/>
    </row>
    <row r="90" spans="3:4">
      <c r="C90" s="125"/>
      <c r="D90" s="125"/>
    </row>
    <row r="91" spans="3:4">
      <c r="C91" s="125"/>
      <c r="D91" s="125"/>
    </row>
    <row r="92" spans="3:4">
      <c r="C92" s="125"/>
      <c r="D92" s="125"/>
    </row>
    <row r="93" spans="3:4">
      <c r="C93" s="125"/>
      <c r="D93" s="125"/>
    </row>
    <row r="94" spans="3:4">
      <c r="C94" s="125"/>
      <c r="D94" s="125"/>
    </row>
    <row r="95" spans="3:4">
      <c r="C95" s="125"/>
      <c r="D95" s="125"/>
    </row>
    <row r="96" spans="3:4">
      <c r="C96" s="125"/>
      <c r="D96" s="125"/>
    </row>
    <row r="97" spans="3:4">
      <c r="C97" s="125"/>
      <c r="D97" s="125"/>
    </row>
    <row r="98" spans="3:4">
      <c r="C98" s="125"/>
      <c r="D98" s="125"/>
    </row>
    <row r="99" spans="3:4">
      <c r="C99" s="125"/>
      <c r="D99" s="125"/>
    </row>
    <row r="100" spans="3:4">
      <c r="C100" s="125"/>
      <c r="D100" s="125"/>
    </row>
    <row r="101" spans="3:4">
      <c r="C101" s="125"/>
      <c r="D101" s="125"/>
    </row>
    <row r="102" spans="3:4">
      <c r="C102" s="125"/>
      <c r="D102" s="125"/>
    </row>
    <row r="103" spans="3:4">
      <c r="C103" s="125"/>
      <c r="D103" s="125"/>
    </row>
    <row r="104" spans="3:4">
      <c r="C104" s="125"/>
      <c r="D104" s="125"/>
    </row>
    <row r="105" spans="3:4">
      <c r="C105" s="125"/>
      <c r="D105" s="125"/>
    </row>
    <row r="106" spans="3:4">
      <c r="C106" s="125"/>
      <c r="D106" s="125"/>
    </row>
    <row r="107" spans="3:4">
      <c r="C107" s="125"/>
      <c r="D107" s="125"/>
    </row>
    <row r="108" spans="3:4">
      <c r="C108" s="125"/>
      <c r="D108" s="125"/>
    </row>
    <row r="109" spans="3:4">
      <c r="C109" s="125"/>
      <c r="D109" s="125"/>
    </row>
    <row r="110" spans="3:4">
      <c r="C110" s="125"/>
      <c r="D110" s="125"/>
    </row>
    <row r="111" spans="3:4">
      <c r="C111" s="125"/>
      <c r="D111" s="125"/>
    </row>
    <row r="112" spans="3:4">
      <c r="C112" s="125"/>
      <c r="D112" s="125"/>
    </row>
    <row r="113" spans="3:4">
      <c r="C113" s="125"/>
      <c r="D113" s="125"/>
    </row>
    <row r="114" spans="3:4">
      <c r="C114" s="125"/>
      <c r="D114" s="125"/>
    </row>
    <row r="115" spans="3:4">
      <c r="C115" s="125"/>
      <c r="D115" s="125"/>
    </row>
    <row r="116" spans="3:4">
      <c r="C116" s="125"/>
      <c r="D116" s="125"/>
    </row>
    <row r="117" spans="3:4">
      <c r="C117" s="125"/>
      <c r="D117" s="125"/>
    </row>
    <row r="118" spans="3:4">
      <c r="C118" s="125"/>
      <c r="D118" s="125"/>
    </row>
    <row r="119" spans="3:4">
      <c r="C119" s="125"/>
      <c r="D119" s="125"/>
    </row>
    <row r="120" spans="3:4">
      <c r="C120" s="125"/>
      <c r="D120" s="125"/>
    </row>
    <row r="121" spans="3:4">
      <c r="C121" s="125"/>
      <c r="D121" s="125"/>
    </row>
    <row r="122" spans="3:4">
      <c r="C122" s="125"/>
      <c r="D122" s="125"/>
    </row>
    <row r="123" spans="3:4">
      <c r="C123" s="125"/>
      <c r="D123" s="125"/>
    </row>
    <row r="124" spans="3:4">
      <c r="C124" s="125"/>
      <c r="D124" s="125"/>
    </row>
    <row r="125" spans="3:4">
      <c r="C125" s="125"/>
      <c r="D125" s="125"/>
    </row>
    <row r="126" spans="3:4">
      <c r="C126" s="125"/>
      <c r="D126" s="125"/>
    </row>
    <row r="127" spans="3:4">
      <c r="C127" s="125"/>
      <c r="D127" s="125"/>
    </row>
    <row r="128" spans="3:4">
      <c r="C128" s="125"/>
      <c r="D128" s="125"/>
    </row>
    <row r="129" spans="3:4">
      <c r="C129" s="125"/>
      <c r="D129" s="125"/>
    </row>
    <row r="130" spans="3:4">
      <c r="C130" s="125"/>
      <c r="D130" s="125"/>
    </row>
    <row r="131" spans="3:4">
      <c r="C131" s="125"/>
      <c r="D131" s="125"/>
    </row>
    <row r="132" spans="3:4">
      <c r="C132" s="125"/>
      <c r="D132" s="125"/>
    </row>
    <row r="133" spans="3:4">
      <c r="C133" s="125"/>
      <c r="D133" s="125"/>
    </row>
    <row r="134" spans="3:4">
      <c r="C134" s="125"/>
      <c r="D134" s="125"/>
    </row>
    <row r="135" spans="3:4">
      <c r="C135" s="125"/>
      <c r="D135" s="125"/>
    </row>
    <row r="136" spans="3:4">
      <c r="C136" s="125"/>
      <c r="D136" s="125"/>
    </row>
    <row r="137" spans="3:4">
      <c r="C137" s="125"/>
      <c r="D137" s="125"/>
    </row>
    <row r="138" spans="3:4">
      <c r="C138" s="125"/>
      <c r="D138" s="125"/>
    </row>
    <row r="139" spans="3:4">
      <c r="C139" s="125"/>
      <c r="D139" s="125"/>
    </row>
    <row r="140" spans="3:4">
      <c r="C140" s="125"/>
      <c r="D140" s="125"/>
    </row>
    <row r="141" spans="3:4">
      <c r="C141" s="125"/>
      <c r="D141" s="125"/>
    </row>
    <row r="142" spans="3:4">
      <c r="C142" s="125"/>
      <c r="D142" s="125"/>
    </row>
    <row r="143" spans="3:4">
      <c r="C143" s="125"/>
      <c r="D143" s="125"/>
    </row>
    <row r="144" spans="3:4">
      <c r="C144" s="125"/>
      <c r="D144" s="125"/>
    </row>
    <row r="145" spans="3:4">
      <c r="C145" s="125"/>
      <c r="D145" s="125"/>
    </row>
    <row r="146" spans="3:4">
      <c r="C146" s="125"/>
      <c r="D146" s="125"/>
    </row>
    <row r="147" spans="3:4">
      <c r="C147" s="125"/>
      <c r="D147" s="125"/>
    </row>
    <row r="148" spans="3:4">
      <c r="C148" s="125"/>
      <c r="D148" s="125"/>
    </row>
    <row r="149" spans="3:4">
      <c r="C149" s="125"/>
      <c r="D149" s="125"/>
    </row>
    <row r="150" spans="3:4">
      <c r="C150" s="125"/>
      <c r="D150" s="125"/>
    </row>
    <row r="151" spans="3:4">
      <c r="C151" s="125"/>
      <c r="D151" s="125"/>
    </row>
    <row r="152" spans="3:4">
      <c r="C152" s="125"/>
      <c r="D152" s="125"/>
    </row>
    <row r="153" spans="3:4">
      <c r="C153" s="125"/>
      <c r="D153" s="125"/>
    </row>
    <row r="154" spans="3:4">
      <c r="C154" s="125"/>
      <c r="D154" s="125"/>
    </row>
    <row r="155" spans="3:4">
      <c r="C155" s="125"/>
      <c r="D155" s="125"/>
    </row>
    <row r="156" spans="3:4">
      <c r="C156" s="125"/>
      <c r="D156" s="125"/>
    </row>
    <row r="157" spans="3:4">
      <c r="C157" s="125"/>
      <c r="D157" s="125"/>
    </row>
    <row r="158" spans="3:4">
      <c r="C158" s="125"/>
      <c r="D158" s="125"/>
    </row>
    <row r="159" spans="3:4">
      <c r="C159" s="125"/>
      <c r="D159" s="125"/>
    </row>
    <row r="160" spans="3:4">
      <c r="C160" s="125"/>
      <c r="D160" s="125"/>
    </row>
    <row r="161" spans="3:4">
      <c r="C161" s="125"/>
      <c r="D161" s="125"/>
    </row>
    <row r="162" spans="3:4">
      <c r="C162" s="125"/>
      <c r="D162" s="125"/>
    </row>
    <row r="163" spans="3:4">
      <c r="C163" s="125"/>
      <c r="D163" s="125"/>
    </row>
    <row r="164" spans="3:4">
      <c r="C164" s="125"/>
      <c r="D164" s="125"/>
    </row>
    <row r="165" spans="3:4">
      <c r="C165" s="125"/>
      <c r="D165" s="125"/>
    </row>
    <row r="166" spans="3:4">
      <c r="C166" s="125"/>
      <c r="D166" s="125"/>
    </row>
    <row r="167" spans="3:4">
      <c r="C167" s="125"/>
      <c r="D167" s="125"/>
    </row>
    <row r="168" spans="3:4">
      <c r="C168" s="125"/>
      <c r="D168" s="125"/>
    </row>
    <row r="169" spans="3:4">
      <c r="C169" s="125"/>
      <c r="D169" s="125"/>
    </row>
    <row r="170" spans="3:4">
      <c r="C170" s="125"/>
      <c r="D170" s="125"/>
    </row>
    <row r="171" spans="3:4">
      <c r="C171" s="125"/>
      <c r="D171" s="125"/>
    </row>
    <row r="172" spans="3:4">
      <c r="C172" s="125"/>
      <c r="D172" s="125"/>
    </row>
    <row r="173" spans="3:4">
      <c r="C173" s="125"/>
      <c r="D173" s="125"/>
    </row>
    <row r="174" spans="3:4">
      <c r="C174" s="125"/>
      <c r="D174" s="125"/>
    </row>
    <row r="175" spans="3:4">
      <c r="C175" s="125"/>
      <c r="D175" s="125"/>
    </row>
    <row r="176" spans="3:4">
      <c r="C176" s="125"/>
      <c r="D176" s="125"/>
    </row>
    <row r="177" spans="3:4">
      <c r="C177" s="125"/>
      <c r="D177" s="125"/>
    </row>
    <row r="178" spans="3:4">
      <c r="C178" s="125"/>
      <c r="D178" s="125"/>
    </row>
    <row r="179" spans="3:4">
      <c r="C179" s="125"/>
      <c r="D179" s="125"/>
    </row>
    <row r="180" spans="3:4">
      <c r="C180" s="125"/>
      <c r="D180" s="125"/>
    </row>
    <row r="181" spans="3:4">
      <c r="C181" s="125"/>
      <c r="D181" s="125"/>
    </row>
    <row r="182" spans="3:4">
      <c r="C182" s="125"/>
      <c r="D182" s="125"/>
    </row>
    <row r="183" spans="3:4">
      <c r="C183" s="125"/>
      <c r="D183" s="125"/>
    </row>
    <row r="184" spans="3:4">
      <c r="C184" s="125"/>
      <c r="D184" s="125"/>
    </row>
    <row r="185" spans="3:4">
      <c r="C185" s="125"/>
      <c r="D185" s="125"/>
    </row>
    <row r="186" spans="3:4">
      <c r="C186" s="125"/>
      <c r="D186" s="125"/>
    </row>
    <row r="187" spans="3:4">
      <c r="C187" s="125"/>
      <c r="D187" s="125"/>
    </row>
    <row r="188" spans="3:4">
      <c r="C188" s="125"/>
      <c r="D188" s="125"/>
    </row>
    <row r="189" spans="3:4">
      <c r="C189" s="125"/>
      <c r="D189" s="125"/>
    </row>
    <row r="190" spans="3:4">
      <c r="C190" s="125"/>
      <c r="D190" s="125"/>
    </row>
    <row r="191" spans="3:4">
      <c r="C191" s="125"/>
      <c r="D191" s="125"/>
    </row>
    <row r="192" spans="3:4">
      <c r="C192" s="125"/>
      <c r="D192" s="125"/>
    </row>
    <row r="193" spans="3:4">
      <c r="C193" s="125"/>
      <c r="D193" s="125"/>
    </row>
    <row r="194" spans="3:4">
      <c r="C194" s="125"/>
      <c r="D194" s="125"/>
    </row>
    <row r="195" spans="3:4">
      <c r="C195" s="125"/>
      <c r="D195" s="125"/>
    </row>
    <row r="196" spans="3:4">
      <c r="C196" s="125"/>
      <c r="D196" s="125"/>
    </row>
    <row r="197" spans="3:4">
      <c r="C197" s="125"/>
      <c r="D197" s="125"/>
    </row>
    <row r="198" spans="3:4">
      <c r="C198" s="125"/>
      <c r="D198" s="125"/>
    </row>
    <row r="199" spans="3:4">
      <c r="C199" s="125"/>
      <c r="D199" s="125"/>
    </row>
    <row r="200" spans="3:4">
      <c r="C200" s="125"/>
      <c r="D200" s="125"/>
    </row>
    <row r="201" spans="3:4">
      <c r="C201" s="125"/>
      <c r="D201" s="125"/>
    </row>
    <row r="202" spans="3:4">
      <c r="C202" s="125"/>
      <c r="D202" s="125"/>
    </row>
    <row r="203" spans="3:4">
      <c r="C203" s="125"/>
      <c r="D203" s="125"/>
    </row>
    <row r="204" spans="3:4">
      <c r="C204" s="125"/>
      <c r="D204" s="125"/>
    </row>
    <row r="205" spans="3:4">
      <c r="C205" s="125"/>
      <c r="D205" s="125"/>
    </row>
    <row r="206" spans="3:4">
      <c r="C206" s="125"/>
      <c r="D206" s="125"/>
    </row>
    <row r="207" spans="3:4">
      <c r="C207" s="125"/>
      <c r="D207" s="125"/>
    </row>
    <row r="208" spans="3:4">
      <c r="C208" s="125"/>
      <c r="D208" s="125"/>
    </row>
    <row r="209" spans="3:4">
      <c r="C209" s="125"/>
      <c r="D209" s="125"/>
    </row>
    <row r="210" spans="3:4">
      <c r="C210" s="125"/>
      <c r="D210" s="125"/>
    </row>
    <row r="211" spans="3:4">
      <c r="C211" s="125"/>
      <c r="D211" s="125"/>
    </row>
    <row r="212" spans="3:4">
      <c r="C212" s="125"/>
      <c r="D212" s="125"/>
    </row>
    <row r="213" spans="3:4">
      <c r="C213" s="125"/>
      <c r="D213" s="125"/>
    </row>
    <row r="214" spans="3:4">
      <c r="C214" s="125"/>
      <c r="D214" s="125"/>
    </row>
    <row r="215" spans="3:4">
      <c r="C215" s="125"/>
      <c r="D215" s="125"/>
    </row>
    <row r="216" spans="3:4">
      <c r="C216" s="125"/>
      <c r="D216" s="125"/>
    </row>
    <row r="217" spans="3:4">
      <c r="C217" s="125"/>
      <c r="D217" s="125"/>
    </row>
    <row r="218" spans="3:4">
      <c r="C218" s="125"/>
      <c r="D218" s="125"/>
    </row>
    <row r="219" spans="3:4">
      <c r="C219" s="125"/>
      <c r="D219" s="125"/>
    </row>
    <row r="220" spans="3:4">
      <c r="C220" s="125"/>
      <c r="D220" s="125"/>
    </row>
    <row r="221" spans="3:4">
      <c r="C221" s="125"/>
      <c r="D221" s="125"/>
    </row>
    <row r="222" spans="3:4">
      <c r="C222" s="125"/>
      <c r="D222" s="125"/>
    </row>
    <row r="223" spans="3:4">
      <c r="C223" s="125"/>
      <c r="D223" s="125"/>
    </row>
    <row r="224" spans="3:4">
      <c r="C224" s="125"/>
      <c r="D224" s="125"/>
    </row>
    <row r="225" spans="3:4">
      <c r="C225" s="125"/>
      <c r="D225" s="125"/>
    </row>
    <row r="226" spans="3:4">
      <c r="C226" s="125"/>
      <c r="D226" s="125"/>
    </row>
    <row r="227" spans="3:4">
      <c r="C227" s="125"/>
      <c r="D227" s="125"/>
    </row>
    <row r="228" spans="3:4">
      <c r="C228" s="125"/>
      <c r="D228" s="125"/>
    </row>
    <row r="229" spans="3:4">
      <c r="C229" s="125"/>
      <c r="D229" s="125"/>
    </row>
    <row r="230" spans="3:4">
      <c r="C230" s="125"/>
      <c r="D230" s="125"/>
    </row>
    <row r="231" spans="3:4">
      <c r="C231" s="125"/>
      <c r="D231" s="125"/>
    </row>
    <row r="232" spans="3:4">
      <c r="C232" s="125"/>
      <c r="D232" s="125"/>
    </row>
    <row r="233" spans="3:4">
      <c r="C233" s="125"/>
      <c r="D233" s="125"/>
    </row>
    <row r="234" spans="3:4">
      <c r="C234" s="125"/>
      <c r="D234" s="125"/>
    </row>
    <row r="235" spans="3:4">
      <c r="C235" s="125"/>
      <c r="D235" s="125"/>
    </row>
    <row r="236" spans="3:4">
      <c r="C236" s="125"/>
      <c r="D236" s="125"/>
    </row>
    <row r="237" spans="3:4">
      <c r="C237" s="125"/>
      <c r="D237" s="125"/>
    </row>
    <row r="238" spans="3:4">
      <c r="C238" s="125"/>
      <c r="D238" s="125"/>
    </row>
    <row r="239" spans="3:4">
      <c r="C239" s="125"/>
      <c r="D239" s="125"/>
    </row>
    <row r="240" spans="3:4">
      <c r="C240" s="125"/>
      <c r="D240" s="125"/>
    </row>
    <row r="241" spans="3:4">
      <c r="C241" s="125"/>
      <c r="D241" s="125"/>
    </row>
    <row r="242" spans="3:4">
      <c r="C242" s="125"/>
      <c r="D242" s="125"/>
    </row>
    <row r="243" spans="3:4">
      <c r="C243" s="125"/>
      <c r="D243" s="125"/>
    </row>
    <row r="244" spans="3:4">
      <c r="C244" s="125"/>
      <c r="D244" s="125"/>
    </row>
    <row r="245" spans="3:4">
      <c r="C245" s="125"/>
      <c r="D245" s="125"/>
    </row>
    <row r="246" spans="3:4">
      <c r="C246" s="125"/>
      <c r="D246" s="125"/>
    </row>
    <row r="247" spans="3:4">
      <c r="C247" s="125"/>
      <c r="D247" s="125"/>
    </row>
    <row r="248" spans="3:4">
      <c r="C248" s="125"/>
      <c r="D248" s="125"/>
    </row>
    <row r="249" spans="3:4">
      <c r="C249" s="125"/>
      <c r="D249" s="125"/>
    </row>
    <row r="250" spans="3:4">
      <c r="C250" s="125"/>
      <c r="D250" s="125"/>
    </row>
    <row r="251" spans="3:4">
      <c r="C251" s="125"/>
      <c r="D251" s="125"/>
    </row>
    <row r="252" spans="3:4">
      <c r="C252" s="125"/>
      <c r="D252" s="125"/>
    </row>
    <row r="253" spans="3:4">
      <c r="C253" s="125"/>
      <c r="D253" s="125"/>
    </row>
    <row r="254" spans="3:4">
      <c r="C254" s="125"/>
      <c r="D254" s="125"/>
    </row>
    <row r="255" spans="3:4">
      <c r="C255" s="125"/>
      <c r="D255" s="125"/>
    </row>
    <row r="256" spans="3:4">
      <c r="C256" s="125"/>
      <c r="D256" s="125"/>
    </row>
    <row r="257" spans="3:4">
      <c r="C257" s="125"/>
      <c r="D257" s="125"/>
    </row>
    <row r="258" spans="3:4">
      <c r="C258" s="125"/>
      <c r="D258" s="125"/>
    </row>
    <row r="259" spans="3:4">
      <c r="C259" s="125"/>
      <c r="D259" s="125"/>
    </row>
    <row r="260" spans="3:4">
      <c r="C260" s="125"/>
      <c r="D260" s="125"/>
    </row>
    <row r="261" spans="3:4">
      <c r="C261" s="125"/>
      <c r="D261" s="125"/>
    </row>
    <row r="262" spans="3:4">
      <c r="C262" s="125"/>
      <c r="D262" s="125"/>
    </row>
    <row r="263" spans="3:4">
      <c r="C263" s="125"/>
      <c r="D263" s="125"/>
    </row>
    <row r="264" spans="3:4">
      <c r="C264" s="125"/>
      <c r="D264" s="125"/>
    </row>
    <row r="265" spans="3:4">
      <c r="C265" s="125"/>
      <c r="D265" s="125"/>
    </row>
    <row r="266" spans="3:4">
      <c r="C266" s="125"/>
      <c r="D266" s="125"/>
    </row>
    <row r="267" spans="3:4">
      <c r="C267" s="125"/>
      <c r="D267" s="125"/>
    </row>
    <row r="268" spans="3:4">
      <c r="C268" s="125"/>
      <c r="D268" s="125"/>
    </row>
    <row r="269" spans="3:4">
      <c r="C269" s="125"/>
      <c r="D269" s="125"/>
    </row>
    <row r="270" spans="3:4">
      <c r="C270" s="125"/>
      <c r="D270" s="125"/>
    </row>
    <row r="271" spans="3:4">
      <c r="C271" s="125"/>
      <c r="D271" s="125"/>
    </row>
    <row r="272" spans="3:4">
      <c r="C272" s="125"/>
      <c r="D272" s="125"/>
    </row>
    <row r="273" spans="3:4">
      <c r="C273" s="125"/>
      <c r="D273" s="125"/>
    </row>
    <row r="274" spans="3:4">
      <c r="C274" s="125"/>
      <c r="D274" s="125"/>
    </row>
    <row r="275" spans="3:4">
      <c r="C275" s="125"/>
      <c r="D275" s="125"/>
    </row>
    <row r="276" spans="3:4">
      <c r="C276" s="125"/>
      <c r="D276" s="125"/>
    </row>
    <row r="277" spans="3:4">
      <c r="C277" s="125"/>
      <c r="D277" s="125"/>
    </row>
    <row r="278" spans="3:4">
      <c r="C278" s="125"/>
      <c r="D278" s="125"/>
    </row>
    <row r="279" spans="3:4">
      <c r="C279" s="125"/>
      <c r="D279" s="125"/>
    </row>
    <row r="280" spans="3:4">
      <c r="C280" s="125"/>
      <c r="D280" s="125"/>
    </row>
    <row r="281" spans="3:4">
      <c r="C281" s="125"/>
      <c r="D281" s="125"/>
    </row>
    <row r="282" spans="3:4">
      <c r="C282" s="125"/>
      <c r="D282" s="125"/>
    </row>
    <row r="283" spans="3:4">
      <c r="C283" s="125"/>
      <c r="D283" s="125"/>
    </row>
    <row r="284" spans="3:4">
      <c r="C284" s="125"/>
      <c r="D284" s="125"/>
    </row>
    <row r="285" spans="3:4">
      <c r="C285" s="125"/>
      <c r="D285" s="125"/>
    </row>
    <row r="286" spans="3:4">
      <c r="C286" s="125"/>
      <c r="D286" s="125"/>
    </row>
    <row r="287" spans="3:4">
      <c r="C287" s="125"/>
      <c r="D287" s="125"/>
    </row>
    <row r="288" spans="3:4">
      <c r="C288" s="125"/>
      <c r="D288" s="125"/>
    </row>
    <row r="289" spans="3:4">
      <c r="C289" s="125"/>
      <c r="D289" s="125"/>
    </row>
    <row r="290" spans="3:4">
      <c r="C290" s="125"/>
      <c r="D290" s="125"/>
    </row>
    <row r="291" spans="3:4">
      <c r="C291" s="125"/>
      <c r="D291" s="125"/>
    </row>
    <row r="292" spans="3:4">
      <c r="C292" s="125"/>
      <c r="D292" s="125"/>
    </row>
    <row r="293" spans="3:4">
      <c r="C293" s="125"/>
      <c r="D293" s="125"/>
    </row>
    <row r="294" spans="3:4">
      <c r="C294" s="125"/>
      <c r="D294" s="125"/>
    </row>
    <row r="295" spans="3:4">
      <c r="C295" s="125"/>
      <c r="D295" s="125"/>
    </row>
    <row r="296" spans="3:4">
      <c r="C296" s="125"/>
      <c r="D296" s="125"/>
    </row>
    <row r="297" spans="3:4">
      <c r="C297" s="125"/>
      <c r="D297" s="125"/>
    </row>
    <row r="298" spans="3:4">
      <c r="C298" s="125"/>
      <c r="D298" s="125"/>
    </row>
    <row r="299" spans="3:4">
      <c r="C299" s="125"/>
      <c r="D299" s="125"/>
    </row>
    <row r="300" spans="3:4">
      <c r="C300" s="125"/>
      <c r="D300" s="125"/>
    </row>
    <row r="301" spans="3:4">
      <c r="C301" s="125"/>
      <c r="D301" s="125"/>
    </row>
    <row r="302" spans="3:4">
      <c r="C302" s="125"/>
      <c r="D302" s="125"/>
    </row>
    <row r="303" spans="3:4">
      <c r="C303" s="125"/>
      <c r="D303" s="125"/>
    </row>
    <row r="304" spans="3:4">
      <c r="C304" s="125"/>
      <c r="D304" s="125"/>
    </row>
    <row r="305" spans="3:4">
      <c r="C305" s="125"/>
      <c r="D305" s="125"/>
    </row>
    <row r="306" spans="3:4">
      <c r="C306" s="125"/>
      <c r="D306" s="125"/>
    </row>
    <row r="307" spans="3:4">
      <c r="C307" s="125"/>
      <c r="D307" s="125"/>
    </row>
    <row r="308" spans="3:4">
      <c r="C308" s="125"/>
      <c r="D308" s="125"/>
    </row>
    <row r="309" spans="3:4">
      <c r="C309" s="125"/>
      <c r="D309" s="125"/>
    </row>
    <row r="310" spans="3:4">
      <c r="C310" s="125"/>
      <c r="D310" s="125"/>
    </row>
    <row r="311" spans="3:4">
      <c r="C311" s="125"/>
      <c r="D311" s="125"/>
    </row>
    <row r="312" spans="3:4">
      <c r="C312" s="125"/>
      <c r="D312" s="125"/>
    </row>
    <row r="313" spans="3:4">
      <c r="C313" s="125"/>
      <c r="D313" s="125"/>
    </row>
    <row r="314" spans="3:4">
      <c r="C314" s="125"/>
      <c r="D314" s="125"/>
    </row>
    <row r="315" spans="3:4">
      <c r="C315" s="125"/>
      <c r="D315" s="125"/>
    </row>
    <row r="316" spans="3:4">
      <c r="C316" s="125"/>
      <c r="D316" s="125"/>
    </row>
    <row r="317" spans="3:4">
      <c r="C317" s="125"/>
      <c r="D317" s="125"/>
    </row>
    <row r="318" spans="3:4">
      <c r="C318" s="125"/>
      <c r="D318" s="125"/>
    </row>
    <row r="319" spans="3:4">
      <c r="C319" s="125"/>
      <c r="D319" s="125"/>
    </row>
    <row r="320" spans="3:4">
      <c r="C320" s="125"/>
      <c r="D320" s="125"/>
    </row>
    <row r="321" spans="3:4">
      <c r="C321" s="125"/>
      <c r="D321" s="125"/>
    </row>
    <row r="322" spans="3:4">
      <c r="C322" s="125"/>
      <c r="D322" s="125"/>
    </row>
    <row r="323" spans="3:4">
      <c r="C323" s="125"/>
      <c r="D323" s="125"/>
    </row>
    <row r="324" spans="3:4">
      <c r="C324" s="125"/>
      <c r="D324" s="125"/>
    </row>
    <row r="325" spans="3:4">
      <c r="C325" s="125"/>
      <c r="D325" s="125"/>
    </row>
    <row r="326" spans="3:4">
      <c r="C326" s="125"/>
      <c r="D326" s="125"/>
    </row>
    <row r="327" spans="3:4">
      <c r="C327" s="125"/>
      <c r="D327" s="125"/>
    </row>
    <row r="328" spans="3:4">
      <c r="C328" s="125"/>
      <c r="D328" s="125"/>
    </row>
    <row r="329" spans="3:4">
      <c r="C329" s="125"/>
      <c r="D329" s="125"/>
    </row>
    <row r="330" spans="3:4">
      <c r="C330" s="125"/>
      <c r="D330" s="125"/>
    </row>
    <row r="331" spans="3:4">
      <c r="C331" s="125"/>
      <c r="D331" s="125"/>
    </row>
    <row r="332" spans="3:4">
      <c r="C332" s="125"/>
      <c r="D332" s="125"/>
    </row>
    <row r="333" spans="3:4">
      <c r="C333" s="125"/>
      <c r="D333" s="125"/>
    </row>
    <row r="334" spans="3:4">
      <c r="C334" s="125"/>
      <c r="D334" s="125"/>
    </row>
    <row r="335" spans="3:4">
      <c r="C335" s="125"/>
      <c r="D335" s="125"/>
    </row>
    <row r="336" spans="3:4">
      <c r="C336" s="125"/>
      <c r="D336" s="125"/>
    </row>
    <row r="337" spans="3:4">
      <c r="C337" s="125"/>
      <c r="D337" s="125"/>
    </row>
    <row r="338" spans="3:4">
      <c r="C338" s="125"/>
      <c r="D338" s="125"/>
    </row>
    <row r="339" spans="3:4">
      <c r="C339" s="125"/>
      <c r="D339" s="125"/>
    </row>
    <row r="340" spans="3:4">
      <c r="C340" s="125"/>
      <c r="D340" s="125"/>
    </row>
    <row r="341" spans="3:4">
      <c r="C341" s="125"/>
      <c r="D341" s="125"/>
    </row>
    <row r="342" spans="3:4">
      <c r="C342" s="125"/>
      <c r="D342" s="125"/>
    </row>
    <row r="343" spans="3:4">
      <c r="C343" s="125"/>
      <c r="D343" s="125"/>
    </row>
    <row r="344" spans="3:4">
      <c r="C344" s="125"/>
      <c r="D344" s="125"/>
    </row>
    <row r="345" spans="3:4">
      <c r="C345" s="125"/>
      <c r="D345" s="125"/>
    </row>
    <row r="346" spans="3:4">
      <c r="C346" s="125"/>
      <c r="D346" s="125"/>
    </row>
    <row r="347" spans="3:4">
      <c r="C347" s="125"/>
      <c r="D347" s="125"/>
    </row>
    <row r="348" spans="3:4">
      <c r="C348" s="125"/>
      <c r="D348" s="125"/>
    </row>
    <row r="349" spans="3:4">
      <c r="C349" s="125"/>
      <c r="D349" s="125"/>
    </row>
    <row r="350" spans="3:4">
      <c r="C350" s="125"/>
      <c r="D350" s="125"/>
    </row>
    <row r="351" spans="3:4">
      <c r="C351" s="125"/>
      <c r="D351" s="125"/>
    </row>
    <row r="352" spans="3:4">
      <c r="C352" s="125"/>
      <c r="D352" s="125"/>
    </row>
    <row r="353" spans="3:4">
      <c r="C353" s="125"/>
      <c r="D353" s="125"/>
    </row>
    <row r="354" spans="3:4">
      <c r="C354" s="125"/>
      <c r="D354" s="125"/>
    </row>
    <row r="355" spans="3:4">
      <c r="C355" s="125"/>
      <c r="D355" s="125"/>
    </row>
    <row r="356" spans="3:4">
      <c r="C356" s="125"/>
      <c r="D356" s="125"/>
    </row>
    <row r="357" spans="3:4">
      <c r="C357" s="125"/>
      <c r="D357" s="125"/>
    </row>
    <row r="358" spans="3:4">
      <c r="C358" s="125"/>
      <c r="D358" s="125"/>
    </row>
    <row r="359" spans="3:4">
      <c r="C359" s="125"/>
      <c r="D359" s="125"/>
    </row>
    <row r="360" spans="3:4">
      <c r="C360" s="125"/>
      <c r="D360" s="125"/>
    </row>
    <row r="361" spans="3:4">
      <c r="C361" s="125"/>
      <c r="D361" s="125"/>
    </row>
    <row r="362" spans="3:4">
      <c r="C362" s="125"/>
      <c r="D362" s="125"/>
    </row>
    <row r="363" spans="3:4">
      <c r="C363" s="125"/>
      <c r="D363" s="125"/>
    </row>
    <row r="364" spans="3:4">
      <c r="C364" s="125"/>
      <c r="D364" s="125"/>
    </row>
    <row r="365" spans="3:4">
      <c r="C365" s="125"/>
      <c r="D365" s="125"/>
    </row>
    <row r="366" spans="3:4">
      <c r="C366" s="125"/>
      <c r="D366" s="125"/>
    </row>
    <row r="367" spans="3:4">
      <c r="C367" s="125"/>
      <c r="D367" s="125"/>
    </row>
    <row r="368" spans="3:4">
      <c r="C368" s="125"/>
      <c r="D368" s="125"/>
    </row>
    <row r="369" spans="3:4">
      <c r="C369" s="125"/>
      <c r="D369" s="125"/>
    </row>
    <row r="370" spans="3:4">
      <c r="C370" s="125"/>
      <c r="D370" s="125"/>
    </row>
    <row r="371" spans="3:4">
      <c r="C371" s="125"/>
      <c r="D371" s="125"/>
    </row>
    <row r="372" spans="3:4">
      <c r="C372" s="125"/>
      <c r="D372" s="125"/>
    </row>
    <row r="373" spans="3:4">
      <c r="C373" s="125"/>
      <c r="D373" s="125"/>
    </row>
    <row r="374" spans="3:4">
      <c r="C374" s="125"/>
      <c r="D374" s="125"/>
    </row>
    <row r="375" spans="3:4">
      <c r="C375" s="125"/>
      <c r="D375" s="125"/>
    </row>
    <row r="376" spans="3:4">
      <c r="C376" s="125"/>
      <c r="D376" s="125"/>
    </row>
    <row r="377" spans="3:4">
      <c r="C377" s="125"/>
      <c r="D377" s="125"/>
    </row>
    <row r="378" spans="3:4">
      <c r="C378" s="125"/>
      <c r="D378" s="125"/>
    </row>
    <row r="379" spans="3:4">
      <c r="C379" s="125"/>
      <c r="D379" s="125"/>
    </row>
    <row r="380" spans="3:4">
      <c r="C380" s="125"/>
      <c r="D380" s="125"/>
    </row>
    <row r="381" spans="3:4">
      <c r="C381" s="125"/>
      <c r="D381" s="125"/>
    </row>
    <row r="382" spans="3:4">
      <c r="C382" s="125"/>
      <c r="D382" s="125"/>
    </row>
    <row r="383" spans="3:4">
      <c r="C383" s="125"/>
      <c r="D383" s="125"/>
    </row>
    <row r="384" spans="3:4">
      <c r="C384" s="125"/>
      <c r="D384" s="125"/>
    </row>
    <row r="385" spans="3:4">
      <c r="C385" s="125"/>
      <c r="D385" s="125"/>
    </row>
    <row r="386" spans="3:4">
      <c r="C386" s="125"/>
      <c r="D386" s="125"/>
    </row>
    <row r="387" spans="3:4">
      <c r="C387" s="125"/>
      <c r="D387" s="125"/>
    </row>
  </sheetData>
  <sheetProtection algorithmName="SHA-512" hashValue="UpGqMj6lRm5KMKi9/hQWC1Z8HME/LqE9hWOtiSv+UODKsdxV9XTvbL+Y2ybEmVSkcxBcEmCx1EssD1fcKflfJQ==" saltValue="pt7dC6DEAtFXo7xoFM3jyg==" spinCount="100000" sheet="1" objects="1" scenarios="1"/>
  <customSheetViews>
    <customSheetView guid="{E45BB3CD-3F7E-492E-B4A7-650FA0A5F17B}" scale="110" fitToPage="1" topLeftCell="A4">
      <selection activeCell="D20" sqref="D20"/>
      <pageMargins left="1" right="1" top="1" bottom="1" header="0.5" footer="0.5"/>
      <pageSetup paperSize="9" scale="74" orientation="portrait" r:id="rId1"/>
      <headerFooter alignWithMargins="0">
        <oddFooter>&amp;L© Profit Soup 2018</oddFooter>
      </headerFooter>
    </customSheetView>
    <customSheetView guid="{662DE3A3-9DE2-6146-BE9B-83C26D84AB03}" scale="110" fitToPage="1">
      <selection activeCell="D40" sqref="D40"/>
      <pageMargins left="1" right="1" top="1" bottom="1" header="0.5" footer="0.5"/>
      <pageSetup paperSize="9" scale="74" orientation="portrait" r:id="rId2"/>
      <headerFooter alignWithMargins="0">
        <oddFooter>&amp;L© Profit Soup 2018</oddFooter>
      </headerFooter>
    </customSheetView>
    <customSheetView guid="{9293A75B-B0D7-4DF1-AF14-37DFC739D494}" scale="110" fitToPage="1" topLeftCell="A4">
      <selection activeCell="D40" sqref="D40"/>
      <pageMargins left="1" right="1" top="1" bottom="1" header="0.5" footer="0.5"/>
      <pageSetup paperSize="9" scale="74" orientation="portrait" r:id="rId3"/>
      <headerFooter alignWithMargins="0">
        <oddFooter>&amp;L© Profit Soup 2018</oddFooter>
      </headerFooter>
    </customSheetView>
  </customSheetViews>
  <mergeCells count="2">
    <mergeCell ref="E1:F1"/>
    <mergeCell ref="B67:F67"/>
  </mergeCells>
  <phoneticPr fontId="0" type="noConversion"/>
  <pageMargins left="1" right="1" top="1" bottom="1" header="0.5" footer="0.5"/>
  <pageSetup paperSize="9" scale="75" orientation="portrait" r:id="rId4"/>
  <headerFooter alignWithMargins="0">
    <oddFooter>&amp;L© Profit Soup 2018</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General Instructions</vt:lpstr>
      <vt:lpstr>FAQs</vt:lpstr>
      <vt:lpstr>Specific Instructions</vt:lpstr>
      <vt:lpstr>Survey</vt:lpstr>
      <vt:lpstr>Instant Assessment</vt:lpstr>
      <vt:lpstr>CurrentAssets</vt:lpstr>
      <vt:lpstr>CurrentLiabilities</vt:lpstr>
      <vt:lpstr>FAQs!Print_Area</vt:lpstr>
      <vt:lpstr>'General Instructions'!Print_Area</vt:lpstr>
      <vt:lpstr>'Instant Assessment'!Print_Area</vt:lpstr>
      <vt:lpstr>'Specific Instructions'!Print_Area</vt:lpstr>
      <vt:lpstr>Survey!Print_Area</vt:lpstr>
    </vt:vector>
  </TitlesOfParts>
  <Company>Profit Soup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Nuss</dc:creator>
  <cp:lastModifiedBy>Emma Bruce</cp:lastModifiedBy>
  <cp:lastPrinted>2018-10-19T03:42:18Z</cp:lastPrinted>
  <dcterms:created xsi:type="dcterms:W3CDTF">2001-10-05T18:14:40Z</dcterms:created>
  <dcterms:modified xsi:type="dcterms:W3CDTF">2018-10-30T01:59:29Z</dcterms:modified>
</cp:coreProperties>
</file>